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5"/>
  </bookViews>
  <sheets>
    <sheet name="титульный" sheetId="4" r:id="rId1"/>
    <sheet name="сведения" sheetId="7" r:id="rId2"/>
    <sheet name="раздел 2" sheetId="3" r:id="rId3"/>
    <sheet name="раздел 3" sheetId="2" r:id="rId4"/>
    <sheet name="раздел 4" sheetId="5" r:id="rId5"/>
    <sheet name="разделы 5-6" sheetId="6" r:id="rId6"/>
  </sheets>
  <calcPr calcId="125725"/>
</workbook>
</file>

<file path=xl/calcChain.xml><?xml version="1.0" encoding="utf-8"?>
<calcChain xmlns="http://schemas.openxmlformats.org/spreadsheetml/2006/main">
  <c r="E34" i="2"/>
  <c r="F34"/>
  <c r="E27"/>
  <c r="F16"/>
  <c r="E19"/>
  <c r="F19"/>
  <c r="G19"/>
  <c r="H19"/>
  <c r="I19"/>
  <c r="D9" i="5"/>
  <c r="E12" i="2"/>
  <c r="E9" i="5"/>
  <c r="F9"/>
  <c r="G9"/>
  <c r="H9"/>
  <c r="I9"/>
  <c r="D27" i="2"/>
  <c r="D32"/>
  <c r="F9"/>
  <c r="E20"/>
  <c r="D34"/>
  <c r="D24"/>
  <c r="D23"/>
  <c r="D17"/>
  <c r="D16"/>
  <c r="D12"/>
  <c r="E9"/>
  <c r="D9"/>
  <c r="I9"/>
  <c r="D21"/>
  <c r="D20" s="1"/>
  <c r="D19" l="1"/>
</calcChain>
</file>

<file path=xl/sharedStrings.xml><?xml version="1.0" encoding="utf-8"?>
<sst xmlns="http://schemas.openxmlformats.org/spreadsheetml/2006/main" count="229" uniqueCount="151">
  <si>
    <t>УТВЕРЖДАЮ</t>
  </si>
  <si>
    <t>Директор:</t>
  </si>
  <si>
    <t>(наименование должности лица, утверждающего документ)</t>
  </si>
  <si>
    <t>(подпись)</t>
  </si>
  <si>
    <t>(расшифровка подписи)</t>
  </si>
  <si>
    <t>ПЛАН</t>
  </si>
  <si>
    <t>на 2017 год</t>
  </si>
  <si>
    <t xml:space="preserve">                                              </t>
  </si>
  <si>
    <t>I. Сведения о деятельности учреждения (подразделения)</t>
  </si>
  <si>
    <t>1.1. Цели деятельности учреждения (подразделения):</t>
  </si>
  <si>
    <t>1.2. Виды деятельности учреждения (подразделения):</t>
  </si>
  <si>
    <t>1.3. Перечень услуг (работ), осуществляемых на платной основе: не оказывает.</t>
  </si>
  <si>
    <t>II. Показатели финансового состояния учреждения (подразделения)</t>
  </si>
  <si>
    <t>Таблица 1</t>
  </si>
  <si>
    <t>Наименование показателя</t>
  </si>
  <si>
    <t>Сумма</t>
  </si>
  <si>
    <t>I. Нефинансовые активы, всего:</t>
  </si>
  <si>
    <t>из них:</t>
  </si>
  <si>
    <t>1.1. Общая балансовая стоимость недвижимого имущества, всего</t>
  </si>
  <si>
    <t>в том числе:</t>
  </si>
  <si>
    <t>1.1.1. Стоимость имущества, закрепленного собственником имущества за учреждением (подразделением) на праве оперативного управления</t>
  </si>
  <si>
    <t>1.1.2. Стоимость имущества, приобретенного учреждением (подразделением) за счет выделенных собственником имущества учреждения средств</t>
  </si>
  <si>
    <t>1.1.3. Стоимость имущества, приобретенного учреждением (подразделением) за счет доходов, полученных от платной и иной приносящей доход деятельности</t>
  </si>
  <si>
    <t>1.1.4. Остаточная стоимость недвижимого имущества</t>
  </si>
  <si>
    <t>1.2. Общая балансовая стоимость движимого имущества,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</si>
  <si>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</si>
  <si>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</si>
  <si>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II. Финансовые активы, всего</t>
  </si>
  <si>
    <t>2.3.3.1. по выданным авансам на услуги связи</t>
  </si>
  <si>
    <t>...</t>
  </si>
  <si>
    <t>III. Обязательства, всего</t>
  </si>
  <si>
    <t>III. Показатели по поступлениям и выплатам Учреждения (подразделения)</t>
  </si>
  <si>
    <t>Таблица 2</t>
  </si>
  <si>
    <t>Код строки</t>
  </si>
  <si>
    <t>Код по бюджетной классификации Российской Федерации</t>
  </si>
  <si>
    <t>Объем финансового обеспечения, руб. (с точностью до двух знаков после запятой - 0,00)</t>
  </si>
  <si>
    <t>всего</t>
  </si>
  <si>
    <t>субсидии на финансовое обеспечение выполнения муниципального задания из федерального бюджета, бюджета субъекта Российской Федерации (местного бюджета)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</si>
  <si>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</si>
  <si>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</si>
  <si>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</si>
  <si>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</si>
  <si>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</si>
  <si>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Поступления от доходов, всего:</t>
  </si>
  <si>
    <t>X</t>
  </si>
  <si>
    <t>доходы от собственности</t>
  </si>
  <si>
    <t>доходы от оказания услуг, работ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</si>
  <si>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</si>
  <si>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</si>
  <si>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</si>
  <si>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прочие доходы</t>
  </si>
  <si>
    <t>доходы от операций с активами</t>
  </si>
  <si>
    <t>Выплаты по расходам, всего:</t>
  </si>
  <si>
    <t>в том числе на: выплаты персоналу всего:</t>
  </si>
  <si>
    <t>оплата труда и</t>
  </si>
  <si>
    <t>начисления на выплаты по оплате труда</t>
  </si>
  <si>
    <t>социальные и иные выплаты населению, всего</t>
  </si>
  <si>
    <t>уплату налогов, сборов и иных платежей, всего</t>
  </si>
  <si>
    <t>налог на имущество и земельный налог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</si>
  <si>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</si>
  <si>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</si>
  <si>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Поступление финансовых активов, всего:</t>
  </si>
  <si>
    <t>прочие поступления</t>
  </si>
  <si>
    <t>Выбытие финансовых активов, всего</t>
  </si>
  <si>
    <t>прочие выбытия</t>
  </si>
  <si>
    <t>Остаток средств на начало года</t>
  </si>
  <si>
    <t>Остаток средств на конец года</t>
  </si>
  <si>
    <t>IV. Показатели выплат по расходам на закупку товаров, работ, услуг учреждения (подразделения)</t>
  </si>
  <si>
    <t>Таблица 2.1</t>
  </si>
  <si>
    <t>Год начала закупки</t>
  </si>
  <si>
    <t>Сумма выплат по расходам на закупку товаров, работ и услуг, руб. (с точностью до двух знаков после запятой - 0,00)</t>
  </si>
  <si>
    <t>всего на закупки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</si>
  <si>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</si>
  <si>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</si>
  <si>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на 20 17 г. очередной финансовый год</t>
  </si>
  <si>
    <t>на 2018 г. 1-ый год планового периода</t>
  </si>
  <si>
    <t>на 2019 г. 2-ой год планового периода</t>
  </si>
  <si>
    <t>на 20__ г. 1-ый год планового периода</t>
  </si>
  <si>
    <t>Выплаты по расходам на закупку товаров, работ, услуг всего:</t>
  </si>
  <si>
    <t>в том числе: на оплату контрактов заключенных до начала очередного финансового года:</t>
  </si>
  <si>
    <t>на закупку товаров работ, услуг по году начала закупки:</t>
  </si>
  <si>
    <t>V. Сведения о средствах, поступающих во временное распоряжение учреждения (подразделения)</t>
  </si>
  <si>
    <t>Таблица 3</t>
  </si>
  <si>
    <t>Сумма (руб., с точностью до двух знаков после запятой - 0,00)</t>
  </si>
  <si>
    <t>Поступление</t>
  </si>
  <si>
    <t>Выбытие</t>
  </si>
  <si>
    <t>VI. Справочная информация</t>
  </si>
  <si>
    <t>Таблица 4</t>
  </si>
  <si>
    <t>Сумма (тыс. руб.)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</si>
  <si>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</si>
  <si>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</si>
  <si>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</si>
  <si>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Руководитель МКУ ЦБСО</t>
  </si>
  <si>
    <t>Исполнитель</t>
  </si>
  <si>
    <t>прочие выплаты</t>
  </si>
  <si>
    <t>безвозмездные перечисления организациям</t>
  </si>
  <si>
    <t>2.1. денежные средства учреждения, всего</t>
  </si>
  <si>
    <t>2.1.1.денежные средства учреждения на лицевых счетах в органе казначейства</t>
  </si>
  <si>
    <t>2.1.4.денежные средства учреждения, размещенные на депозиты в кредитной организации</t>
  </si>
  <si>
    <t>2.2.иные финансовые инструменты</t>
  </si>
  <si>
    <t>2.3.дебиторская задолженность, всего</t>
  </si>
  <si>
    <t>2.3.1.дебиторская задолженность по доходам, полученным за счет средств субсидий</t>
  </si>
  <si>
    <t>2.3.2.дебиторская задолженность по выданным авансам, полученным за счет средств субсидий, всего:</t>
  </si>
  <si>
    <t>2.3.3.дебиторская задолженность по выданным авансам за счет приносящей доход деятельности, всего:</t>
  </si>
  <si>
    <t>3.1.долговые обязательства</t>
  </si>
  <si>
    <t>3.2.кредиторская задолженность, всего:</t>
  </si>
  <si>
    <t>по ОКЕИ</t>
  </si>
  <si>
    <t>3.2.1.Просроченная кредиторская задолженность</t>
  </si>
  <si>
    <t>3.2.2.Кредиторская задолженность по расчетам с поставщиками и подрядчиками за счет средств субсидий, всего:</t>
  </si>
  <si>
    <t>3.2.3.Кредиторская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</si>
  <si>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 xml:space="preserve">Наименование учреждения                                                            </t>
  </si>
  <si>
    <t>Форма по ОКУД</t>
  </si>
  <si>
    <t xml:space="preserve">Наименование органа, осуществляющего                                                                                                           функции и полномочия учредителя                                                      </t>
  </si>
  <si>
    <t>Глава по БК</t>
  </si>
  <si>
    <t>по ОКАТО</t>
  </si>
  <si>
    <t xml:space="preserve">Единица измерения, руб.                                                                                  </t>
  </si>
  <si>
    <t>по ОКВ</t>
  </si>
  <si>
    <t>финансово-хозяйственной деятельности</t>
  </si>
  <si>
    <t xml:space="preserve">                                                 </t>
  </si>
  <si>
    <t xml:space="preserve">Идентификационный номер налогоплательщика (ИНН)  </t>
  </si>
  <si>
    <t xml:space="preserve"> Адрес фактического местонахождения                                                   </t>
  </si>
  <si>
    <r>
      <t xml:space="preserve">Отдел образования администрации  Путятинского муниципального района </t>
    </r>
    <r>
      <rPr>
        <sz val="12"/>
        <color theme="1"/>
        <rFont val="Times New Roman"/>
        <family val="1"/>
        <charset val="204"/>
      </rPr>
      <t xml:space="preserve">                                                  </t>
    </r>
  </si>
  <si>
    <t>Руководитель учреждения (уполномоченное лицо)</t>
  </si>
  <si>
    <t>И.В.Багапова</t>
  </si>
  <si>
    <t>Главный бухгалтер учреждения</t>
  </si>
  <si>
    <t>Е.В.Силкина</t>
  </si>
  <si>
    <t>Е.П.Кузнецова</t>
  </si>
  <si>
    <t>тел . (49146)21455</t>
  </si>
  <si>
    <t>из них:                                        увеличение остатков средств</t>
  </si>
  <si>
    <t>Из них:                                    уменьшение остатков средств</t>
  </si>
  <si>
    <r>
      <t xml:space="preserve">на  </t>
    </r>
    <r>
      <rPr>
        <b/>
        <sz val="10"/>
        <rFont val="Times New Roman"/>
        <family val="1"/>
        <charset val="204"/>
      </rPr>
      <t>2017</t>
    </r>
    <r>
      <rPr>
        <b/>
        <sz val="10"/>
        <color rgb="FFFF0000"/>
        <rFont val="Times New Roman"/>
        <family val="1"/>
        <charset val="204"/>
      </rPr>
      <t xml:space="preserve">  </t>
    </r>
    <r>
      <rPr>
        <b/>
        <sz val="10"/>
        <color theme="1"/>
        <rFont val="Times New Roman"/>
        <family val="1"/>
        <charset val="204"/>
      </rPr>
      <t>год</t>
    </r>
  </si>
  <si>
    <t>"МОУ Ново-Деревенская ООШ"</t>
  </si>
  <si>
    <t xml:space="preserve">391480 Рязанская область Путятинский район с.Новая Деревня </t>
  </si>
  <si>
    <t>Обеспечение соответствующих требованиям федеральных государственных образовательных стандартов результатов по достижению выпускником целевых установок, знаний, умений, навыков, компетенций и компетентностей, определяемых личностными, семейными, общественными, государственными потребностями и возможностями обучающихся, индивидуальными особенностями их развития и состояния здоровья;</t>
  </si>
  <si>
    <t xml:space="preserve">Сохранение и укрепление физического, психологического и социального здоровья обучающихся, обеспечение их безопасности;  </t>
  </si>
  <si>
    <t>обучение по программам дополнительного образования различной направленности;</t>
  </si>
  <si>
    <t>предоставление информации об образовательных программах и учебных планах, рабочих программах, учебных курсов, предметов, дисциплин (модулей), годовых календарных учебных графиках;</t>
  </si>
  <si>
    <t>предоставление услуг в области организации отдыха, оздоровления и трудового воспитания детей в каникулярное время;</t>
  </si>
  <si>
    <t xml:space="preserve">2.1.3.денежные средства в кассе </t>
  </si>
  <si>
    <t>Т.И. Ахмедова</t>
  </si>
  <si>
    <t>Т.И.Ахмедова</t>
  </si>
  <si>
    <t>Реализация прав граждан Российской Федерации на получение общедоступного и бесплатного дошкольного, начального общего, основного общего образования по основным общеобразовательным программам в соответствии с федеральными государственными образовательными стандартами;</t>
  </si>
  <si>
    <t>предоставление общедоступного и бесплатного  начального общего, основного общего образования по основным образовательным программам;</t>
  </si>
  <si>
    <t>предоставление информации об организации общедоступного и бесплатного дошкольного, начального общего, основного общего образования, а также дополнительного образования в учреждении;</t>
  </si>
  <si>
    <t>Формирование общей культуры, духовно-нравственное, гражданское, социальное, личностное и интеллектуальное развитие, самосовершенствование обучающихся, обеспечивающие их социальную успешность, развитие творческих способностей, сохранение и укрепление здоровья;</t>
  </si>
  <si>
    <t xml:space="preserve"> </t>
  </si>
  <si>
    <t>01 августа  2017 года</t>
  </si>
  <si>
    <t xml:space="preserve">            на   "01" августа  2017 г.</t>
  </si>
  <si>
    <r>
      <t>на 01 августа 2017</t>
    </r>
    <r>
      <rPr>
        <b/>
        <i/>
        <sz val="10"/>
        <color theme="1"/>
        <rFont val="Calibri"/>
        <family val="2"/>
        <charset val="204"/>
        <scheme val="minor"/>
      </rPr>
      <t> </t>
    </r>
    <r>
      <rPr>
        <b/>
        <sz val="10"/>
        <color theme="1"/>
        <rFont val="Calibri"/>
        <family val="2"/>
        <charset val="204"/>
        <scheme val="minor"/>
      </rPr>
      <t>года</t>
    </r>
  </si>
  <si>
    <r>
      <t>на 01 августа  2017</t>
    </r>
    <r>
      <rPr>
        <b/>
        <i/>
        <sz val="9"/>
        <color theme="1"/>
        <rFont val="Times New Roman"/>
        <family val="1"/>
        <charset val="204"/>
      </rPr>
      <t> </t>
    </r>
    <r>
      <rPr>
        <b/>
        <sz val="9"/>
        <color theme="1"/>
        <rFont val="Times New Roman"/>
        <family val="1"/>
        <charset val="204"/>
      </rPr>
      <t>года</t>
    </r>
  </si>
  <si>
    <r>
      <t xml:space="preserve">на 01 августа  </t>
    </r>
    <r>
      <rPr>
        <b/>
        <sz val="9"/>
        <rFont val="Times New Roman"/>
        <family val="1"/>
        <charset val="204"/>
      </rPr>
      <t>2017</t>
    </r>
    <r>
      <rPr>
        <b/>
        <sz val="9"/>
        <color rgb="FFFF0000"/>
        <rFont val="Times New Roman"/>
        <family val="1"/>
        <charset val="204"/>
      </rPr>
      <t xml:space="preserve"> </t>
    </r>
    <r>
      <rPr>
        <b/>
        <i/>
        <sz val="9"/>
        <color theme="1"/>
        <rFont val="Times New Roman"/>
        <family val="1"/>
        <charset val="204"/>
      </rPr>
      <t> </t>
    </r>
    <r>
      <rPr>
        <b/>
        <sz val="9"/>
        <color theme="1"/>
        <rFont val="Times New Roman"/>
        <family val="1"/>
        <charset val="204"/>
      </rPr>
      <t>г.</t>
    </r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</si>
</sst>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9"/>
      <color rgb="FFFF0000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 wrapText="1"/>
    </xf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 horizontal="center" wrapText="1"/>
    </xf>
    <xf numFmtId="0" fontId="0" fillId="0" borderId="0" xfId="0" applyFill="1"/>
    <xf numFmtId="0" fontId="12" fillId="0" borderId="0" xfId="0" applyFont="1"/>
    <xf numFmtId="0" fontId="12" fillId="0" borderId="0" xfId="0" applyFont="1" applyAlignment="1">
      <alignment horizontal="right"/>
    </xf>
    <xf numFmtId="0" fontId="11" fillId="0" borderId="0" xfId="0" applyFont="1" applyAlignment="1">
      <alignment horizontal="center" wrapText="1"/>
    </xf>
    <xf numFmtId="0" fontId="13" fillId="0" borderId="0" xfId="0" applyFont="1" applyFill="1" applyAlignment="1">
      <alignment wrapText="1"/>
    </xf>
    <xf numFmtId="0" fontId="13" fillId="0" borderId="0" xfId="0" applyFont="1" applyAlignment="1">
      <alignment wrapText="1"/>
    </xf>
    <xf numFmtId="0" fontId="13" fillId="0" borderId="5" xfId="0" applyFont="1" applyBorder="1" applyAlignment="1">
      <alignment wrapText="1"/>
    </xf>
    <xf numFmtId="0" fontId="13" fillId="0" borderId="0" xfId="0" applyFont="1" applyAlignment="1">
      <alignment horizontal="center" wrapText="1"/>
    </xf>
    <xf numFmtId="0" fontId="13" fillId="0" borderId="0" xfId="0" applyFont="1" applyBorder="1" applyAlignment="1">
      <alignment vertical="top" wrapText="1"/>
    </xf>
    <xf numFmtId="0" fontId="4" fillId="0" borderId="0" xfId="0" applyFont="1" applyAlignment="1">
      <alignment wrapText="1"/>
    </xf>
    <xf numFmtId="0" fontId="13" fillId="0" borderId="5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0" xfId="0" applyFont="1" applyFill="1" applyAlignment="1">
      <alignment wrapText="1"/>
    </xf>
    <xf numFmtId="0" fontId="6" fillId="0" borderId="8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vertical="top" wrapText="1"/>
    </xf>
    <xf numFmtId="0" fontId="6" fillId="0" borderId="0" xfId="0" applyFont="1" applyFill="1" applyAlignment="1">
      <alignment horizontal="right" wrapText="1"/>
    </xf>
    <xf numFmtId="0" fontId="0" fillId="0" borderId="0" xfId="0" applyFill="1" applyAlignment="1">
      <alignment horizontal="center"/>
    </xf>
    <xf numFmtId="2" fontId="12" fillId="0" borderId="0" xfId="0" applyNumberFormat="1" applyFont="1" applyAlignment="1">
      <alignment horizontal="center"/>
    </xf>
    <xf numFmtId="2" fontId="13" fillId="0" borderId="0" xfId="0" applyNumberFormat="1" applyFont="1" applyAlignment="1">
      <alignment horizontal="center" wrapText="1"/>
    </xf>
    <xf numFmtId="2" fontId="11" fillId="0" borderId="8" xfId="0" applyNumberFormat="1" applyFont="1" applyBorder="1" applyAlignment="1">
      <alignment horizontal="center" vertical="top" wrapText="1"/>
    </xf>
    <xf numFmtId="2" fontId="0" fillId="0" borderId="0" xfId="0" applyNumberFormat="1" applyFill="1"/>
    <xf numFmtId="0" fontId="6" fillId="0" borderId="8" xfId="0" applyFont="1" applyFill="1" applyBorder="1" applyAlignment="1">
      <alignment vertical="top" wrapText="1"/>
    </xf>
    <xf numFmtId="0" fontId="6" fillId="0" borderId="8" xfId="0" applyFont="1" applyFill="1" applyBorder="1" applyAlignment="1">
      <alignment horizontal="center" wrapText="1"/>
    </xf>
    <xf numFmtId="0" fontId="10" fillId="0" borderId="8" xfId="0" applyFont="1" applyFill="1" applyBorder="1" applyAlignment="1">
      <alignment horizontal="center" wrapText="1"/>
    </xf>
    <xf numFmtId="2" fontId="6" fillId="0" borderId="8" xfId="0" applyNumberFormat="1" applyFont="1" applyFill="1" applyBorder="1" applyAlignment="1">
      <alignment horizontal="center" wrapText="1"/>
    </xf>
    <xf numFmtId="0" fontId="13" fillId="0" borderId="0" xfId="0" applyFont="1" applyAlignment="1">
      <alignment horizontal="right" wrapText="1"/>
    </xf>
    <xf numFmtId="0" fontId="13" fillId="0" borderId="8" xfId="0" applyFont="1" applyBorder="1" applyAlignment="1">
      <alignment horizontal="center" vertical="top" wrapText="1"/>
    </xf>
    <xf numFmtId="0" fontId="13" fillId="0" borderId="8" xfId="0" applyFont="1" applyFill="1" applyBorder="1" applyAlignment="1">
      <alignment horizontal="center" vertical="top" wrapText="1"/>
    </xf>
    <xf numFmtId="0" fontId="13" fillId="0" borderId="8" xfId="0" applyFont="1" applyBorder="1" applyAlignment="1">
      <alignment vertical="top" wrapText="1"/>
    </xf>
    <xf numFmtId="0" fontId="13" fillId="0" borderId="0" xfId="0" applyFont="1"/>
    <xf numFmtId="0" fontId="13" fillId="0" borderId="5" xfId="0" applyFont="1" applyBorder="1"/>
    <xf numFmtId="0" fontId="13" fillId="0" borderId="0" xfId="0" applyFont="1" applyBorder="1"/>
    <xf numFmtId="0" fontId="6" fillId="0" borderId="8" xfId="0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vertical="top" wrapText="1"/>
    </xf>
    <xf numFmtId="0" fontId="7" fillId="0" borderId="8" xfId="0" applyFont="1" applyFill="1" applyBorder="1" applyAlignment="1">
      <alignment horizontal="center" wrapText="1"/>
    </xf>
    <xf numFmtId="2" fontId="7" fillId="0" borderId="8" xfId="0" applyNumberFormat="1" applyFont="1" applyFill="1" applyBorder="1" applyAlignment="1">
      <alignment horizontal="center" wrapText="1"/>
    </xf>
    <xf numFmtId="2" fontId="7" fillId="0" borderId="8" xfId="0" applyNumberFormat="1" applyFont="1" applyFill="1" applyBorder="1" applyAlignment="1">
      <alignment wrapText="1"/>
    </xf>
    <xf numFmtId="0" fontId="6" fillId="0" borderId="8" xfId="0" applyFont="1" applyFill="1" applyBorder="1" applyAlignment="1">
      <alignment horizontal="left" vertical="top" wrapText="1"/>
    </xf>
    <xf numFmtId="0" fontId="6" fillId="0" borderId="8" xfId="0" applyFont="1" applyFill="1" applyBorder="1" applyAlignment="1">
      <alignment horizontal="center" wrapText="1"/>
    </xf>
    <xf numFmtId="2" fontId="6" fillId="0" borderId="8" xfId="0" applyNumberFormat="1" applyFont="1" applyFill="1" applyBorder="1" applyAlignment="1">
      <alignment horizontal="center" wrapText="1"/>
    </xf>
    <xf numFmtId="2" fontId="10" fillId="0" borderId="8" xfId="0" applyNumberFormat="1" applyFont="1" applyFill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13" fillId="0" borderId="0" xfId="0" applyFont="1" applyAlignment="1">
      <alignment wrapText="1"/>
    </xf>
    <xf numFmtId="0" fontId="6" fillId="0" borderId="8" xfId="0" applyFont="1" applyBorder="1" applyAlignment="1">
      <alignment horizontal="center" vertical="top" wrapText="1"/>
    </xf>
    <xf numFmtId="0" fontId="6" fillId="0" borderId="8" xfId="0" applyFont="1" applyBorder="1" applyAlignment="1">
      <alignment vertical="top" wrapText="1"/>
    </xf>
    <xf numFmtId="0" fontId="6" fillId="0" borderId="8" xfId="0" applyFont="1" applyBorder="1" applyAlignment="1">
      <alignment horizontal="center" wrapText="1"/>
    </xf>
    <xf numFmtId="2" fontId="6" fillId="0" borderId="8" xfId="0" applyNumberFormat="1" applyFont="1" applyFill="1" applyBorder="1" applyAlignment="1">
      <alignment horizontal="center" wrapText="1"/>
    </xf>
    <xf numFmtId="0" fontId="6" fillId="0" borderId="8" xfId="0" applyFont="1" applyFill="1" applyBorder="1" applyAlignment="1">
      <alignment horizontal="center" wrapText="1"/>
    </xf>
    <xf numFmtId="0" fontId="15" fillId="0" borderId="0" xfId="0" applyFont="1" applyAlignment="1">
      <alignment horizontal="center" wrapText="1"/>
    </xf>
    <xf numFmtId="2" fontId="13" fillId="0" borderId="8" xfId="0" applyNumberFormat="1" applyFont="1" applyBorder="1" applyAlignment="1">
      <alignment horizontal="center" wrapText="1"/>
    </xf>
    <xf numFmtId="2" fontId="14" fillId="0" borderId="8" xfId="0" applyNumberFormat="1" applyFont="1" applyBorder="1" applyAlignment="1">
      <alignment horizontal="center" wrapText="1"/>
    </xf>
    <xf numFmtId="2" fontId="12" fillId="0" borderId="8" xfId="0" applyNumberFormat="1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/>
    <xf numFmtId="0" fontId="3" fillId="0" borderId="0" xfId="0" applyNumberFormat="1" applyFont="1" applyAlignment="1">
      <alignment wrapText="1"/>
    </xf>
    <xf numFmtId="2" fontId="6" fillId="0" borderId="8" xfId="0" applyNumberFormat="1" applyFont="1" applyFill="1" applyBorder="1" applyAlignment="1">
      <alignment horizontal="center" wrapText="1"/>
    </xf>
    <xf numFmtId="2" fontId="6" fillId="0" borderId="8" xfId="0" applyNumberFormat="1" applyFont="1" applyFill="1" applyBorder="1" applyAlignment="1">
      <alignment horizontal="center" wrapText="1"/>
    </xf>
    <xf numFmtId="0" fontId="6" fillId="0" borderId="8" xfId="0" applyFont="1" applyFill="1" applyBorder="1" applyAlignment="1">
      <alignment horizontal="center" wrapText="1"/>
    </xf>
    <xf numFmtId="0" fontId="6" fillId="0" borderId="8" xfId="0" applyFont="1" applyFill="1" applyBorder="1" applyAlignment="1">
      <alignment horizontal="center" wrapText="1"/>
    </xf>
    <xf numFmtId="2" fontId="6" fillId="0" borderId="8" xfId="0" applyNumberFormat="1" applyFont="1" applyFill="1" applyBorder="1" applyAlignment="1">
      <alignment horizontal="center" wrapText="1"/>
    </xf>
    <xf numFmtId="0" fontId="13" fillId="0" borderId="0" xfId="0" applyFont="1" applyAlignment="1">
      <alignment wrapText="1"/>
    </xf>
    <xf numFmtId="0" fontId="15" fillId="0" borderId="6" xfId="0" applyFont="1" applyBorder="1" applyAlignment="1">
      <alignment wrapText="1"/>
    </xf>
    <xf numFmtId="0" fontId="5" fillId="0" borderId="0" xfId="0" applyFont="1" applyAlignment="1">
      <alignment horizontal="center" wrapText="1"/>
    </xf>
    <xf numFmtId="0" fontId="15" fillId="0" borderId="6" xfId="0" applyFont="1" applyBorder="1" applyAlignment="1">
      <alignment horizontal="right" wrapText="1"/>
    </xf>
    <xf numFmtId="0" fontId="16" fillId="0" borderId="6" xfId="0" applyFont="1" applyBorder="1" applyAlignment="1">
      <alignment horizontal="right" wrapText="1"/>
    </xf>
    <xf numFmtId="0" fontId="13" fillId="0" borderId="5" xfId="0" applyFont="1" applyBorder="1" applyAlignment="1">
      <alignment horizontal="right" wrapText="1"/>
    </xf>
    <xf numFmtId="0" fontId="0" fillId="0" borderId="5" xfId="0" applyBorder="1" applyAlignment="1">
      <alignment horizontal="right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3" fillId="0" borderId="8" xfId="0" applyFont="1" applyBorder="1" applyAlignment="1">
      <alignment wrapText="1"/>
    </xf>
    <xf numFmtId="0" fontId="12" fillId="0" borderId="8" xfId="0" applyFont="1" applyBorder="1" applyAlignment="1">
      <alignment wrapText="1"/>
    </xf>
    <xf numFmtId="0" fontId="11" fillId="0" borderId="8" xfId="0" applyFont="1" applyBorder="1" applyAlignment="1">
      <alignment horizontal="center" vertical="top" wrapText="1"/>
    </xf>
    <xf numFmtId="0" fontId="11" fillId="0" borderId="8" xfId="0" applyFont="1" applyBorder="1" applyAlignment="1">
      <alignment wrapText="1"/>
    </xf>
    <xf numFmtId="0" fontId="13" fillId="0" borderId="8" xfId="0" applyFont="1" applyFill="1" applyBorder="1" applyAlignment="1">
      <alignment wrapText="1"/>
    </xf>
    <xf numFmtId="0" fontId="11" fillId="0" borderId="0" xfId="0" applyFont="1" applyAlignment="1">
      <alignment horizontal="center" wrapText="1"/>
    </xf>
    <xf numFmtId="0" fontId="12" fillId="0" borderId="0" xfId="0" applyFont="1" applyAlignment="1"/>
    <xf numFmtId="0" fontId="19" fillId="0" borderId="0" xfId="0" applyFont="1" applyAlignment="1"/>
    <xf numFmtId="0" fontId="12" fillId="0" borderId="0" xfId="0" applyFont="1" applyBorder="1" applyAlignment="1">
      <alignment wrapText="1"/>
    </xf>
    <xf numFmtId="0" fontId="14" fillId="0" borderId="8" xfId="0" applyFont="1" applyBorder="1" applyAlignment="1">
      <alignment wrapText="1"/>
    </xf>
    <xf numFmtId="0" fontId="13" fillId="0" borderId="8" xfId="0" applyFont="1" applyFill="1" applyBorder="1" applyAlignment="1">
      <alignment horizontal="left" wrapText="1"/>
    </xf>
    <xf numFmtId="2" fontId="10" fillId="0" borderId="8" xfId="0" applyNumberFormat="1" applyFont="1" applyFill="1" applyBorder="1" applyAlignment="1">
      <alignment horizontal="center" wrapText="1"/>
    </xf>
    <xf numFmtId="2" fontId="6" fillId="0" borderId="8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6" fillId="0" borderId="8" xfId="0" applyFont="1" applyFill="1" applyBorder="1" applyAlignment="1">
      <alignment vertical="top" wrapText="1"/>
    </xf>
    <xf numFmtId="0" fontId="0" fillId="0" borderId="8" xfId="0" applyFill="1" applyBorder="1" applyAlignment="1">
      <alignment vertical="top" wrapText="1"/>
    </xf>
    <xf numFmtId="0" fontId="6" fillId="0" borderId="8" xfId="0" applyFont="1" applyFill="1" applyBorder="1" applyAlignment="1">
      <alignment horizontal="center" wrapText="1"/>
    </xf>
    <xf numFmtId="0" fontId="10" fillId="0" borderId="8" xfId="0" applyFont="1" applyFill="1" applyBorder="1" applyAlignment="1">
      <alignment horizontal="center" wrapText="1"/>
    </xf>
    <xf numFmtId="2" fontId="6" fillId="0" borderId="9" xfId="0" applyNumberFormat="1" applyFont="1" applyFill="1" applyBorder="1" applyAlignment="1">
      <alignment horizontal="center" wrapText="1"/>
    </xf>
    <xf numFmtId="0" fontId="0" fillId="0" borderId="7" xfId="0" applyFill="1" applyBorder="1" applyAlignment="1">
      <alignment horizontal="center" wrapText="1"/>
    </xf>
    <xf numFmtId="0" fontId="6" fillId="0" borderId="8" xfId="0" applyFont="1" applyFill="1" applyBorder="1" applyAlignment="1">
      <alignment horizontal="center" vertical="top" wrapText="1"/>
    </xf>
    <xf numFmtId="0" fontId="0" fillId="0" borderId="8" xfId="0" applyBorder="1" applyAlignment="1">
      <alignment vertical="top" wrapText="1"/>
    </xf>
    <xf numFmtId="0" fontId="0" fillId="0" borderId="8" xfId="0" applyBorder="1" applyAlignment="1">
      <alignment horizontal="center" wrapText="1"/>
    </xf>
    <xf numFmtId="2" fontId="6" fillId="0" borderId="7" xfId="0" applyNumberFormat="1" applyFont="1" applyFill="1" applyBorder="1" applyAlignment="1">
      <alignment horizontal="center" wrapText="1"/>
    </xf>
    <xf numFmtId="2" fontId="3" fillId="0" borderId="8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0" fillId="0" borderId="0" xfId="0" applyAlignment="1"/>
    <xf numFmtId="0" fontId="6" fillId="0" borderId="8" xfId="0" applyFont="1" applyBorder="1" applyAlignment="1">
      <alignment horizontal="center" vertical="top" wrapText="1"/>
    </xf>
    <xf numFmtId="0" fontId="13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3" fillId="0" borderId="0" xfId="0" applyFont="1" applyBorder="1" applyAlignment="1">
      <alignment horizontal="right" wrapText="1"/>
    </xf>
    <xf numFmtId="0" fontId="13" fillId="0" borderId="0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view="pageBreakPreview" topLeftCell="A6" zoomScaleNormal="75" zoomScaleSheetLayoutView="100" workbookViewId="0">
      <selection activeCell="A13" sqref="A13:E13"/>
    </sheetView>
  </sheetViews>
  <sheetFormatPr defaultRowHeight="15"/>
  <cols>
    <col min="1" max="1" width="11" bestFit="1" customWidth="1"/>
    <col min="2" max="2" width="18.85546875" customWidth="1"/>
    <col min="3" max="3" width="18.140625" customWidth="1"/>
    <col min="4" max="4" width="17.42578125" customWidth="1"/>
    <col min="5" max="5" width="16.85546875" style="1" customWidth="1"/>
  </cols>
  <sheetData>
    <row r="1" spans="1:5" s="3" customFormat="1" ht="12" customHeight="1">
      <c r="A1" s="11"/>
      <c r="B1" s="12"/>
      <c r="C1" s="17" t="s">
        <v>0</v>
      </c>
      <c r="D1" s="13"/>
      <c r="E1" s="15"/>
    </row>
    <row r="2" spans="1:5" s="3" customFormat="1" ht="15.75">
      <c r="A2" s="11"/>
      <c r="B2" s="12"/>
      <c r="C2" s="17" t="s">
        <v>1</v>
      </c>
      <c r="D2" s="13"/>
      <c r="E2" s="15"/>
    </row>
    <row r="3" spans="1:5" s="3" customFormat="1" ht="13.5" customHeight="1">
      <c r="A3" s="11"/>
      <c r="B3" s="12"/>
      <c r="C3" s="14"/>
      <c r="D3" s="14"/>
      <c r="E3" s="18"/>
    </row>
    <row r="4" spans="1:5" s="3" customFormat="1" ht="13.5" customHeight="1">
      <c r="A4" s="15"/>
      <c r="B4" s="12"/>
      <c r="C4" s="71" t="s">
        <v>2</v>
      </c>
      <c r="D4" s="71"/>
      <c r="E4" s="71"/>
    </row>
    <row r="5" spans="1:5" s="3" customFormat="1" ht="24" customHeight="1">
      <c r="A5" s="15"/>
      <c r="B5" s="12"/>
      <c r="C5" s="14"/>
      <c r="D5" s="75" t="s">
        <v>140</v>
      </c>
      <c r="E5" s="76"/>
    </row>
    <row r="6" spans="1:5" s="3" customFormat="1" ht="13.5" customHeight="1">
      <c r="A6" s="15"/>
      <c r="B6" s="12"/>
      <c r="C6" s="58" t="s">
        <v>3</v>
      </c>
      <c r="D6" s="73" t="s">
        <v>4</v>
      </c>
      <c r="E6" s="74"/>
    </row>
    <row r="7" spans="1:5" s="3" customFormat="1" ht="12.75">
      <c r="A7" s="13"/>
      <c r="B7" s="12"/>
      <c r="C7" s="13"/>
      <c r="D7" s="13"/>
      <c r="E7" s="15"/>
    </row>
    <row r="8" spans="1:5" s="3" customFormat="1" ht="12.75">
      <c r="A8" s="13"/>
      <c r="B8" s="12"/>
      <c r="C8" s="13"/>
      <c r="D8" s="70" t="s">
        <v>146</v>
      </c>
      <c r="E8" s="15"/>
    </row>
    <row r="9" spans="1:5" s="3" customFormat="1" ht="30" customHeight="1">
      <c r="A9" s="13"/>
      <c r="B9" s="12"/>
      <c r="C9" s="13"/>
      <c r="D9" s="13"/>
      <c r="E9" s="15"/>
    </row>
    <row r="10" spans="1:5" s="3" customFormat="1" ht="21.75" customHeight="1">
      <c r="A10" s="72" t="s">
        <v>5</v>
      </c>
      <c r="B10" s="72"/>
      <c r="C10" s="72"/>
      <c r="D10" s="72"/>
      <c r="E10" s="72"/>
    </row>
    <row r="11" spans="1:5" s="3" customFormat="1" ht="21.75" customHeight="1">
      <c r="A11" s="72" t="s">
        <v>117</v>
      </c>
      <c r="B11" s="72"/>
      <c r="C11" s="72"/>
      <c r="D11" s="72"/>
      <c r="E11" s="72"/>
    </row>
    <row r="12" spans="1:5" s="3" customFormat="1" ht="21.75" customHeight="1">
      <c r="A12" s="72" t="s">
        <v>6</v>
      </c>
      <c r="B12" s="72"/>
      <c r="C12" s="72"/>
      <c r="D12" s="72"/>
      <c r="E12" s="72"/>
    </row>
    <row r="13" spans="1:5" s="3" customFormat="1" ht="21.75" customHeight="1">
      <c r="A13" s="72" t="s">
        <v>147</v>
      </c>
      <c r="B13" s="72"/>
      <c r="C13" s="72"/>
      <c r="D13" s="72"/>
      <c r="E13" s="72"/>
    </row>
    <row r="14" spans="1:5" s="3" customFormat="1" ht="13.5" thickBot="1">
      <c r="A14" s="16"/>
      <c r="B14" s="12"/>
      <c r="C14" s="13" t="s">
        <v>7</v>
      </c>
      <c r="D14" s="13"/>
      <c r="E14" s="15"/>
    </row>
    <row r="15" spans="1:5" s="3" customFormat="1" ht="32.25" thickBot="1">
      <c r="A15" s="84" t="s">
        <v>110</v>
      </c>
      <c r="B15" s="84"/>
      <c r="C15" s="85"/>
      <c r="D15" s="2" t="s">
        <v>111</v>
      </c>
      <c r="E15" s="20"/>
    </row>
    <row r="16" spans="1:5" s="3" customFormat="1" ht="15.75">
      <c r="A16" s="86" t="s">
        <v>131</v>
      </c>
      <c r="B16" s="86"/>
      <c r="C16" s="87"/>
      <c r="D16" s="2"/>
      <c r="E16" s="21"/>
    </row>
    <row r="17" spans="1:5" s="3" customFormat="1" ht="22.5" customHeight="1">
      <c r="A17" s="84" t="s">
        <v>112</v>
      </c>
      <c r="B17" s="84"/>
      <c r="C17" s="85"/>
      <c r="D17" s="2"/>
      <c r="E17" s="21"/>
    </row>
    <row r="18" spans="1:5" s="3" customFormat="1" ht="15.75">
      <c r="A18" s="84"/>
      <c r="B18" s="84"/>
      <c r="C18" s="85"/>
      <c r="D18" s="2"/>
      <c r="E18" s="21"/>
    </row>
    <row r="19" spans="1:5" s="3" customFormat="1" ht="16.5" thickBot="1">
      <c r="A19" s="84"/>
      <c r="B19" s="84"/>
      <c r="C19" s="85"/>
      <c r="D19" s="2" t="s">
        <v>113</v>
      </c>
      <c r="E19" s="21">
        <v>374</v>
      </c>
    </row>
    <row r="20" spans="1:5" s="3" customFormat="1" ht="36.75" customHeight="1">
      <c r="A20" s="86" t="s">
        <v>121</v>
      </c>
      <c r="B20" s="84"/>
      <c r="C20" s="85"/>
      <c r="D20" s="2"/>
      <c r="E20" s="77">
        <v>61</v>
      </c>
    </row>
    <row r="21" spans="1:5" s="3" customFormat="1" ht="24" customHeight="1" thickBot="1">
      <c r="A21" s="84" t="s">
        <v>120</v>
      </c>
      <c r="B21" s="84"/>
      <c r="C21" s="85"/>
      <c r="D21" s="2" t="s">
        <v>114</v>
      </c>
      <c r="E21" s="78"/>
    </row>
    <row r="22" spans="1:5" s="3" customFormat="1" ht="36" customHeight="1" thickBot="1">
      <c r="A22" s="86" t="s">
        <v>132</v>
      </c>
      <c r="B22" s="84"/>
      <c r="C22" s="85"/>
      <c r="D22" s="2"/>
      <c r="E22" s="20"/>
    </row>
    <row r="23" spans="1:5" s="3" customFormat="1" ht="32.25" customHeight="1">
      <c r="A23" s="84" t="s">
        <v>119</v>
      </c>
      <c r="B23" s="84"/>
      <c r="C23" s="85"/>
      <c r="D23" s="2"/>
      <c r="E23" s="79"/>
    </row>
    <row r="24" spans="1:5" s="3" customFormat="1" ht="16.5" thickBot="1">
      <c r="A24" s="82">
        <v>6212001945</v>
      </c>
      <c r="B24" s="83"/>
      <c r="C24" s="2"/>
      <c r="D24" s="2" t="s">
        <v>106</v>
      </c>
      <c r="E24" s="80"/>
    </row>
    <row r="25" spans="1:5" s="3" customFormat="1" ht="15.75">
      <c r="A25" s="2"/>
      <c r="B25" s="22"/>
      <c r="C25" s="2"/>
      <c r="D25" s="2"/>
      <c r="E25" s="79"/>
    </row>
    <row r="26" spans="1:5" s="3" customFormat="1" ht="15.75">
      <c r="A26" s="2"/>
      <c r="B26" s="22"/>
      <c r="C26" s="2"/>
      <c r="D26" s="2"/>
      <c r="E26" s="81"/>
    </row>
    <row r="27" spans="1:5" s="3" customFormat="1" ht="16.5" thickBot="1">
      <c r="A27" s="84" t="s">
        <v>115</v>
      </c>
      <c r="B27" s="84"/>
      <c r="C27" s="2"/>
      <c r="D27" s="2" t="s">
        <v>116</v>
      </c>
      <c r="E27" s="80"/>
    </row>
    <row r="28" spans="1:5" s="3" customFormat="1" ht="15.75">
      <c r="A28" s="2"/>
      <c r="B28" s="22"/>
      <c r="C28" s="2"/>
      <c r="D28" s="2"/>
      <c r="E28" s="79"/>
    </row>
    <row r="29" spans="1:5" s="3" customFormat="1" ht="16.5" thickBot="1">
      <c r="A29" s="2"/>
      <c r="B29" s="22"/>
      <c r="C29" s="2"/>
      <c r="D29" s="2"/>
      <c r="E29" s="80"/>
    </row>
    <row r="30" spans="1:5" s="3" customFormat="1" ht="12">
      <c r="B30" s="6"/>
      <c r="E30" s="19"/>
    </row>
    <row r="31" spans="1:5" s="3" customFormat="1" ht="12">
      <c r="B31" s="6"/>
      <c r="E31" s="19"/>
    </row>
    <row r="32" spans="1:5" s="3" customFormat="1" ht="12">
      <c r="B32" s="6"/>
      <c r="E32" s="19"/>
    </row>
    <row r="33" spans="1:5" s="3" customFormat="1" ht="12">
      <c r="B33" s="6"/>
      <c r="E33" s="19"/>
    </row>
    <row r="34" spans="1:5" s="3" customFormat="1" ht="12">
      <c r="B34" s="6"/>
      <c r="E34" s="19"/>
    </row>
    <row r="35" spans="1:5" s="3" customFormat="1" ht="12">
      <c r="A35" s="4" t="s">
        <v>118</v>
      </c>
      <c r="B35" s="6"/>
      <c r="E35" s="19"/>
    </row>
    <row r="36" spans="1:5" s="3" customFormat="1" ht="12">
      <c r="A36" s="4"/>
      <c r="B36" s="6"/>
      <c r="E36" s="19"/>
    </row>
    <row r="37" spans="1:5" s="3" customFormat="1" ht="12">
      <c r="B37" s="6"/>
      <c r="E37" s="19"/>
    </row>
    <row r="38" spans="1:5" s="3" customFormat="1" ht="12">
      <c r="A38" s="4"/>
      <c r="B38" s="6"/>
      <c r="E38" s="19"/>
    </row>
  </sheetData>
  <mergeCells count="20">
    <mergeCell ref="A15:C15"/>
    <mergeCell ref="A17:C19"/>
    <mergeCell ref="A20:C20"/>
    <mergeCell ref="A21:C21"/>
    <mergeCell ref="A22:C22"/>
    <mergeCell ref="A16:C16"/>
    <mergeCell ref="E20:E21"/>
    <mergeCell ref="E28:E29"/>
    <mergeCell ref="E25:E27"/>
    <mergeCell ref="E23:E24"/>
    <mergeCell ref="A24:B24"/>
    <mergeCell ref="A27:B27"/>
    <mergeCell ref="A23:C23"/>
    <mergeCell ref="C4:E4"/>
    <mergeCell ref="A12:E12"/>
    <mergeCell ref="A11:E11"/>
    <mergeCell ref="A13:E13"/>
    <mergeCell ref="D6:E6"/>
    <mergeCell ref="D5:E5"/>
    <mergeCell ref="A10:E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3"/>
  <sheetViews>
    <sheetView view="pageBreakPreview" zoomScale="60" zoomScaleNormal="100" workbookViewId="0">
      <selection activeCell="A4" sqref="A4"/>
    </sheetView>
  </sheetViews>
  <sheetFormatPr defaultRowHeight="15"/>
  <cols>
    <col min="1" max="1" width="86.42578125" style="62" customWidth="1"/>
    <col min="2" max="16384" width="9.140625" style="63"/>
  </cols>
  <sheetData>
    <row r="1" spans="1:1">
      <c r="A1" s="62" t="s">
        <v>8</v>
      </c>
    </row>
    <row r="2" spans="1:1" ht="48.75" customHeight="1">
      <c r="A2" s="62" t="s">
        <v>9</v>
      </c>
    </row>
    <row r="3" spans="1:1" ht="60">
      <c r="A3" s="64" t="s">
        <v>141</v>
      </c>
    </row>
    <row r="4" spans="1:1" ht="60">
      <c r="A4" s="62" t="s">
        <v>144</v>
      </c>
    </row>
    <row r="5" spans="1:1" ht="75">
      <c r="A5" s="64" t="s">
        <v>133</v>
      </c>
    </row>
    <row r="6" spans="1:1" ht="30">
      <c r="A6" s="62" t="s">
        <v>134</v>
      </c>
    </row>
    <row r="7" spans="1:1">
      <c r="A7" s="62" t="s">
        <v>10</v>
      </c>
    </row>
    <row r="8" spans="1:1" ht="30">
      <c r="A8" s="62" t="s">
        <v>142</v>
      </c>
    </row>
    <row r="9" spans="1:1" ht="45">
      <c r="A9" s="62" t="s">
        <v>143</v>
      </c>
    </row>
    <row r="10" spans="1:1">
      <c r="A10" s="62" t="s">
        <v>135</v>
      </c>
    </row>
    <row r="11" spans="1:1" ht="45">
      <c r="A11" s="62" t="s">
        <v>136</v>
      </c>
    </row>
    <row r="12" spans="1:1" ht="30">
      <c r="A12" s="62" t="s">
        <v>137</v>
      </c>
    </row>
    <row r="13" spans="1:1">
      <c r="A13" s="62" t="s">
        <v>11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4"/>
  <sheetViews>
    <sheetView view="pageBreakPreview" zoomScale="142" zoomScaleNormal="100" zoomScaleSheetLayoutView="142" workbookViewId="0">
      <selection activeCell="A3" sqref="A3:B3"/>
    </sheetView>
  </sheetViews>
  <sheetFormatPr defaultRowHeight="12.75"/>
  <cols>
    <col min="1" max="1" width="67" style="9" customWidth="1"/>
    <col min="2" max="2" width="3.42578125" style="9" hidden="1" customWidth="1"/>
    <col min="3" max="3" width="12.7109375" style="27" customWidth="1"/>
    <col min="4" max="16384" width="9.140625" style="9"/>
  </cols>
  <sheetData>
    <row r="1" spans="1:3">
      <c r="A1" s="93" t="s">
        <v>12</v>
      </c>
      <c r="B1" s="94"/>
    </row>
    <row r="2" spans="1:3">
      <c r="A2" s="93" t="s">
        <v>148</v>
      </c>
      <c r="B2" s="95"/>
    </row>
    <row r="3" spans="1:3">
      <c r="A3" s="96"/>
      <c r="B3" s="96"/>
      <c r="C3" s="28" t="s">
        <v>13</v>
      </c>
    </row>
    <row r="4" spans="1:3">
      <c r="A4" s="90" t="s">
        <v>14</v>
      </c>
      <c r="B4" s="90"/>
      <c r="C4" s="29" t="s">
        <v>15</v>
      </c>
    </row>
    <row r="5" spans="1:3">
      <c r="A5" s="91" t="s">
        <v>16</v>
      </c>
      <c r="B5" s="91"/>
      <c r="C5" s="59">
        <v>3278696.82</v>
      </c>
    </row>
    <row r="6" spans="1:3">
      <c r="A6" s="88" t="s">
        <v>17</v>
      </c>
      <c r="B6" s="88"/>
      <c r="C6" s="59"/>
    </row>
    <row r="7" spans="1:3">
      <c r="A7" s="88" t="s">
        <v>18</v>
      </c>
      <c r="B7" s="88"/>
      <c r="C7" s="59">
        <v>219303.42</v>
      </c>
    </row>
    <row r="8" spans="1:3">
      <c r="A8" s="92" t="s">
        <v>19</v>
      </c>
      <c r="B8" s="89"/>
      <c r="C8" s="59"/>
    </row>
    <row r="9" spans="1:3" ht="30" customHeight="1">
      <c r="A9" s="88" t="s">
        <v>20</v>
      </c>
      <c r="B9" s="88"/>
      <c r="C9" s="59">
        <v>219303.42</v>
      </c>
    </row>
    <row r="10" spans="1:3" ht="30" customHeight="1">
      <c r="A10" s="88" t="s">
        <v>21</v>
      </c>
      <c r="B10" s="88"/>
      <c r="C10" s="59"/>
    </row>
    <row r="11" spans="1:3" ht="30" customHeight="1">
      <c r="A11" s="88" t="s">
        <v>22</v>
      </c>
      <c r="B11" s="88"/>
      <c r="C11" s="59"/>
    </row>
    <row r="12" spans="1:3">
      <c r="A12" s="88" t="s">
        <v>23</v>
      </c>
      <c r="B12" s="88"/>
      <c r="C12" s="59"/>
    </row>
    <row r="13" spans="1:3">
      <c r="A13" s="88" t="s">
        <v>24</v>
      </c>
      <c r="B13" s="88"/>
      <c r="C13" s="59">
        <v>3059393.4</v>
      </c>
    </row>
    <row r="14" spans="1:3">
      <c r="A14" s="92" t="s">
        <v>19</v>
      </c>
      <c r="B14" s="89"/>
      <c r="C14" s="59"/>
    </row>
    <row r="15" spans="1:3">
      <c r="A15" s="88" t="s">
        <v>25</v>
      </c>
      <c r="B15" s="88"/>
      <c r="C15" s="59">
        <v>1649456</v>
      </c>
    </row>
    <row r="16" spans="1:3">
      <c r="A16" s="88" t="s">
        <v>26</v>
      </c>
      <c r="B16" s="88"/>
      <c r="C16" s="59">
        <v>135377.76</v>
      </c>
    </row>
    <row r="17" spans="1:6">
      <c r="A17" s="91" t="s">
        <v>27</v>
      </c>
      <c r="B17" s="91"/>
      <c r="C17" s="59">
        <v>1249.73</v>
      </c>
    </row>
    <row r="18" spans="1:6">
      <c r="A18" s="92" t="s">
        <v>17</v>
      </c>
      <c r="B18" s="89"/>
      <c r="C18" s="59"/>
    </row>
    <row r="19" spans="1:6">
      <c r="A19" s="88" t="s">
        <v>96</v>
      </c>
      <c r="B19" s="89"/>
      <c r="C19" s="59"/>
      <c r="F19" s="10"/>
    </row>
    <row r="20" spans="1:6">
      <c r="A20" s="98" t="s">
        <v>19</v>
      </c>
      <c r="B20" s="89"/>
      <c r="C20" s="59"/>
    </row>
    <row r="21" spans="1:6">
      <c r="A21" s="88" t="s">
        <v>97</v>
      </c>
      <c r="B21" s="89"/>
      <c r="C21" s="59"/>
    </row>
    <row r="22" spans="1:6">
      <c r="A22" s="88" t="s">
        <v>138</v>
      </c>
      <c r="B22" s="89"/>
      <c r="C22" s="59"/>
    </row>
    <row r="23" spans="1:6" ht="27.75" customHeight="1">
      <c r="A23" s="88" t="s">
        <v>98</v>
      </c>
      <c r="B23" s="89"/>
      <c r="C23" s="59"/>
    </row>
    <row r="24" spans="1:6">
      <c r="A24" s="88" t="s">
        <v>99</v>
      </c>
      <c r="B24" s="89"/>
      <c r="C24" s="59"/>
    </row>
    <row r="25" spans="1:6">
      <c r="A25" s="88" t="s">
        <v>100</v>
      </c>
      <c r="B25" s="89"/>
      <c r="C25" s="59">
        <v>1249.73</v>
      </c>
    </row>
    <row r="26" spans="1:6" ht="17.25" customHeight="1">
      <c r="A26" s="92" t="s">
        <v>19</v>
      </c>
      <c r="B26" s="92"/>
      <c r="C26" s="59"/>
    </row>
    <row r="27" spans="1:6" ht="29.25" customHeight="1">
      <c r="A27" s="88" t="s">
        <v>101</v>
      </c>
      <c r="B27" s="89"/>
      <c r="C27" s="59">
        <v>1249.73</v>
      </c>
    </row>
    <row r="28" spans="1:6" ht="29.25" customHeight="1">
      <c r="A28" s="88" t="s">
        <v>102</v>
      </c>
      <c r="B28" s="89"/>
      <c r="C28" s="60"/>
    </row>
    <row r="29" spans="1:6">
      <c r="A29" s="92" t="s">
        <v>19</v>
      </c>
      <c r="B29" s="89"/>
      <c r="C29" s="59"/>
    </row>
    <row r="30" spans="1:6" ht="25.5" customHeight="1">
      <c r="A30" s="88" t="s">
        <v>103</v>
      </c>
      <c r="B30" s="89"/>
      <c r="C30" s="59"/>
    </row>
    <row r="31" spans="1:6">
      <c r="A31" s="92" t="s">
        <v>19</v>
      </c>
      <c r="B31" s="89"/>
      <c r="C31" s="59"/>
    </row>
    <row r="32" spans="1:6">
      <c r="A32" s="88" t="s">
        <v>28</v>
      </c>
      <c r="B32" s="88"/>
      <c r="C32" s="59">
        <v>1249.73</v>
      </c>
    </row>
    <row r="33" spans="1:3">
      <c r="A33" s="97" t="s">
        <v>29</v>
      </c>
      <c r="B33" s="97"/>
      <c r="C33" s="59"/>
    </row>
    <row r="34" spans="1:3">
      <c r="A34" s="91" t="s">
        <v>30</v>
      </c>
      <c r="B34" s="91"/>
      <c r="C34" s="59">
        <v>259104.39</v>
      </c>
    </row>
    <row r="35" spans="1:3">
      <c r="A35" s="92" t="s">
        <v>17</v>
      </c>
      <c r="B35" s="89"/>
      <c r="C35" s="59"/>
    </row>
    <row r="36" spans="1:3">
      <c r="A36" s="88" t="s">
        <v>104</v>
      </c>
      <c r="B36" s="89"/>
      <c r="C36" s="59"/>
    </row>
    <row r="37" spans="1:3">
      <c r="A37" s="88" t="s">
        <v>105</v>
      </c>
      <c r="B37" s="89"/>
      <c r="C37" s="59"/>
    </row>
    <row r="38" spans="1:3">
      <c r="A38" s="92" t="s">
        <v>19</v>
      </c>
      <c r="B38" s="89"/>
      <c r="C38" s="59"/>
    </row>
    <row r="39" spans="1:3">
      <c r="A39" s="88" t="s">
        <v>107</v>
      </c>
      <c r="B39" s="89"/>
      <c r="C39" s="59">
        <v>153040</v>
      </c>
    </row>
    <row r="40" spans="1:3" ht="30" customHeight="1">
      <c r="A40" s="88" t="s">
        <v>108</v>
      </c>
      <c r="B40" s="89"/>
      <c r="C40" s="59">
        <v>256644.99</v>
      </c>
    </row>
    <row r="41" spans="1:3">
      <c r="A41" s="92" t="s">
        <v>19</v>
      </c>
      <c r="B41" s="89"/>
      <c r="C41" s="59"/>
    </row>
    <row r="42" spans="1:3" ht="27" customHeight="1">
      <c r="A42" s="88" t="s">
        <v>109</v>
      </c>
      <c r="B42" s="89"/>
      <c r="C42" s="59"/>
    </row>
    <row r="43" spans="1:3">
      <c r="A43" s="92" t="s">
        <v>19</v>
      </c>
      <c r="B43" s="89"/>
      <c r="C43" s="59"/>
    </row>
    <row r="44" spans="1:3">
      <c r="A44" s="97" t="s">
        <v>29</v>
      </c>
      <c r="B44" s="97"/>
      <c r="C44" s="61"/>
    </row>
  </sheetData>
  <mergeCells count="44">
    <mergeCell ref="A1:B1"/>
    <mergeCell ref="A2:B2"/>
    <mergeCell ref="A7:B7"/>
    <mergeCell ref="A3:B3"/>
    <mergeCell ref="A44:B44"/>
    <mergeCell ref="A32:B32"/>
    <mergeCell ref="A33:B33"/>
    <mergeCell ref="A34:B34"/>
    <mergeCell ref="A13:B13"/>
    <mergeCell ref="A15:B15"/>
    <mergeCell ref="A16:B16"/>
    <mergeCell ref="A17:B17"/>
    <mergeCell ref="A20:B20"/>
    <mergeCell ref="A26:B26"/>
    <mergeCell ref="A29:B29"/>
    <mergeCell ref="A31:B31"/>
    <mergeCell ref="A43:B43"/>
    <mergeCell ref="A42:B42"/>
    <mergeCell ref="A40:B40"/>
    <mergeCell ref="A39:B39"/>
    <mergeCell ref="A30:B30"/>
    <mergeCell ref="A35:B35"/>
    <mergeCell ref="A38:B38"/>
    <mergeCell ref="A37:B37"/>
    <mergeCell ref="A36:B36"/>
    <mergeCell ref="A41:B41"/>
    <mergeCell ref="A28:B28"/>
    <mergeCell ref="A27:B27"/>
    <mergeCell ref="A25:B25"/>
    <mergeCell ref="A24:B24"/>
    <mergeCell ref="A23:B23"/>
    <mergeCell ref="A4:B4"/>
    <mergeCell ref="A5:B5"/>
    <mergeCell ref="A8:B8"/>
    <mergeCell ref="A14:B14"/>
    <mergeCell ref="A18:B18"/>
    <mergeCell ref="A22:B22"/>
    <mergeCell ref="A21:B21"/>
    <mergeCell ref="A19:B19"/>
    <mergeCell ref="A6:B6"/>
    <mergeCell ref="A11:B11"/>
    <mergeCell ref="A12:B12"/>
    <mergeCell ref="A9:B9"/>
    <mergeCell ref="A10:B10"/>
  </mergeCells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6"/>
  <sheetViews>
    <sheetView zoomScaleNormal="100" workbookViewId="0">
      <pane xSplit="7" ySplit="12" topLeftCell="H30" activePane="bottomRight" state="frozen"/>
      <selection pane="topRight" activeCell="H1" sqref="H1"/>
      <selection pane="bottomLeft" activeCell="A13" sqref="A13"/>
      <selection pane="bottomRight" activeCell="J26" sqref="A26:J44"/>
    </sheetView>
  </sheetViews>
  <sheetFormatPr defaultRowHeight="15"/>
  <cols>
    <col min="1" max="1" width="26.140625" style="8" customWidth="1"/>
    <col min="2" max="2" width="9.140625" style="26"/>
    <col min="3" max="3" width="6.85546875" style="8" customWidth="1"/>
    <col min="4" max="4" width="12" style="8" customWidth="1"/>
    <col min="5" max="5" width="12.28515625" style="8" customWidth="1"/>
    <col min="6" max="6" width="16" style="8" customWidth="1"/>
    <col min="7" max="7" width="12.140625" style="8" customWidth="1"/>
    <col min="8" max="8" width="10.7109375" style="8" customWidth="1"/>
    <col min="9" max="9" width="8.42578125" style="8" customWidth="1"/>
    <col min="10" max="10" width="17.140625" style="8" customWidth="1"/>
    <col min="11" max="16384" width="9.140625" style="8"/>
  </cols>
  <sheetData>
    <row r="1" spans="1:10" ht="14.25" customHeight="1">
      <c r="A1" s="101" t="s">
        <v>31</v>
      </c>
      <c r="B1" s="102"/>
      <c r="C1" s="102"/>
      <c r="D1" s="102"/>
      <c r="E1" s="102"/>
      <c r="F1" s="102"/>
      <c r="G1" s="102"/>
      <c r="H1" s="102"/>
      <c r="I1" s="102"/>
      <c r="J1" s="102"/>
    </row>
    <row r="2" spans="1:10" ht="13.5" customHeight="1">
      <c r="A2" s="101" t="s">
        <v>149</v>
      </c>
      <c r="B2" s="102"/>
      <c r="C2" s="102"/>
      <c r="D2" s="102"/>
      <c r="E2" s="102"/>
      <c r="F2" s="102"/>
      <c r="G2" s="102"/>
      <c r="H2" s="102"/>
      <c r="I2" s="102"/>
      <c r="J2" s="102"/>
    </row>
    <row r="3" spans="1:10" ht="12" customHeight="1">
      <c r="B3" s="7"/>
      <c r="C3" s="6"/>
      <c r="D3" s="6"/>
      <c r="E3" s="6"/>
      <c r="F3" s="6"/>
      <c r="G3" s="6"/>
      <c r="H3" s="6"/>
      <c r="I3" s="6"/>
      <c r="J3" s="25" t="s">
        <v>32</v>
      </c>
    </row>
    <row r="4" spans="1:10" ht="21.75" customHeight="1">
      <c r="A4" s="109" t="s">
        <v>14</v>
      </c>
      <c r="B4" s="109" t="s">
        <v>33</v>
      </c>
      <c r="C4" s="109" t="s">
        <v>34</v>
      </c>
      <c r="D4" s="109" t="s">
        <v>35</v>
      </c>
      <c r="E4" s="109"/>
      <c r="F4" s="109"/>
      <c r="G4" s="109"/>
      <c r="H4" s="109"/>
      <c r="I4" s="109"/>
      <c r="J4" s="109"/>
    </row>
    <row r="5" spans="1:10" ht="17.25" customHeight="1">
      <c r="A5" s="109"/>
      <c r="B5" s="109"/>
      <c r="C5" s="109"/>
      <c r="D5" s="109" t="s">
        <v>145</v>
      </c>
      <c r="E5" s="109" t="s">
        <v>19</v>
      </c>
      <c r="F5" s="109"/>
      <c r="G5" s="109"/>
      <c r="H5" s="109"/>
      <c r="I5" s="109"/>
      <c r="J5" s="109"/>
    </row>
    <row r="6" spans="1:10" ht="51.75" customHeight="1">
      <c r="A6" s="109"/>
      <c r="B6" s="109"/>
      <c r="C6" s="109"/>
      <c r="D6" s="109"/>
      <c r="E6" s="109" t="s">
        <v>37</v>
      </c>
      <c r="F6" s="109" t="s">
        <v>38</v>
      </c>
      <c r="G6" s="109" t="s">
        <v>39</v>
      </c>
      <c r="H6" s="109" t="s">
        <v>40</v>
      </c>
      <c r="I6" s="109" t="s">
        <v>41</v>
      </c>
      <c r="J6" s="109"/>
    </row>
    <row r="7" spans="1:10" ht="44.25" customHeight="1">
      <c r="A7" s="109"/>
      <c r="B7" s="109"/>
      <c r="C7" s="109"/>
      <c r="D7" s="109"/>
      <c r="E7" s="109"/>
      <c r="F7" s="109"/>
      <c r="G7" s="109"/>
      <c r="H7" s="109"/>
      <c r="I7" s="23" t="s">
        <v>36</v>
      </c>
      <c r="J7" s="23" t="s">
        <v>42</v>
      </c>
    </row>
    <row r="8" spans="1:10" ht="15" customHeight="1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</row>
    <row r="9" spans="1:10">
      <c r="A9" s="43" t="s">
        <v>43</v>
      </c>
      <c r="B9" s="44">
        <v>100</v>
      </c>
      <c r="C9" s="44" t="s">
        <v>44</v>
      </c>
      <c r="D9" s="45">
        <f>D10+D12+D13+D14+D16+D17+D18</f>
        <v>6463097.6200000001</v>
      </c>
      <c r="E9" s="46">
        <f>E12</f>
        <v>5576047.6200000001</v>
      </c>
      <c r="F9" s="45">
        <f>F16</f>
        <v>842050</v>
      </c>
      <c r="G9" s="45"/>
      <c r="H9" s="45"/>
      <c r="I9" s="45">
        <f>I10+I12+I13+I14+I17</f>
        <v>45000</v>
      </c>
      <c r="J9" s="45"/>
    </row>
    <row r="10" spans="1:10">
      <c r="A10" s="47" t="s">
        <v>19</v>
      </c>
      <c r="B10" s="105">
        <v>110</v>
      </c>
      <c r="C10" s="105">
        <v>120</v>
      </c>
      <c r="D10" s="107"/>
      <c r="E10" s="100" t="s">
        <v>44</v>
      </c>
      <c r="F10" s="100" t="s">
        <v>44</v>
      </c>
      <c r="G10" s="100" t="s">
        <v>44</v>
      </c>
      <c r="H10" s="100" t="s">
        <v>44</v>
      </c>
      <c r="I10" s="100"/>
      <c r="J10" s="100" t="s">
        <v>44</v>
      </c>
    </row>
    <row r="11" spans="1:10">
      <c r="A11" s="31" t="s">
        <v>45</v>
      </c>
      <c r="B11" s="105"/>
      <c r="C11" s="105"/>
      <c r="D11" s="112"/>
      <c r="E11" s="100"/>
      <c r="F11" s="100"/>
      <c r="G11" s="100"/>
      <c r="H11" s="100"/>
      <c r="I11" s="100"/>
      <c r="J11" s="100"/>
    </row>
    <row r="12" spans="1:10">
      <c r="A12" s="31" t="s">
        <v>46</v>
      </c>
      <c r="B12" s="32">
        <v>120</v>
      </c>
      <c r="C12" s="32">
        <v>130</v>
      </c>
      <c r="D12" s="34">
        <f>E12+H12+I12</f>
        <v>5576047.6200000001</v>
      </c>
      <c r="E12" s="34">
        <f>366718+5069329.62+140000</f>
        <v>5576047.6200000001</v>
      </c>
      <c r="F12" s="34" t="s">
        <v>44</v>
      </c>
      <c r="G12" s="34" t="s">
        <v>44</v>
      </c>
      <c r="H12" s="34"/>
      <c r="I12" s="34"/>
      <c r="J12" s="34"/>
    </row>
    <row r="13" spans="1:10" ht="24">
      <c r="A13" s="31" t="s">
        <v>47</v>
      </c>
      <c r="B13" s="32">
        <v>130</v>
      </c>
      <c r="C13" s="33"/>
      <c r="D13" s="34"/>
      <c r="E13" s="34" t="s">
        <v>44</v>
      </c>
      <c r="F13" s="34" t="s">
        <v>44</v>
      </c>
      <c r="G13" s="34" t="s">
        <v>44</v>
      </c>
      <c r="H13" s="34" t="s">
        <v>44</v>
      </c>
      <c r="I13" s="34"/>
      <c r="J13" s="34" t="s">
        <v>44</v>
      </c>
    </row>
    <row r="14" spans="1:10">
      <c r="A14" s="103" t="s">
        <v>48</v>
      </c>
      <c r="B14" s="105">
        <v>140</v>
      </c>
      <c r="C14" s="106"/>
      <c r="D14" s="107"/>
      <c r="E14" s="107" t="s">
        <v>44</v>
      </c>
      <c r="F14" s="100" t="s">
        <v>44</v>
      </c>
      <c r="G14" s="100" t="s">
        <v>44</v>
      </c>
      <c r="H14" s="100" t="s">
        <v>44</v>
      </c>
      <c r="I14" s="100"/>
      <c r="J14" s="100" t="s">
        <v>44</v>
      </c>
    </row>
    <row r="15" spans="1:10" ht="22.5" customHeight="1">
      <c r="A15" s="103"/>
      <c r="B15" s="105"/>
      <c r="C15" s="106"/>
      <c r="D15" s="112"/>
      <c r="E15" s="108"/>
      <c r="F15" s="100"/>
      <c r="G15" s="100"/>
      <c r="H15" s="100"/>
      <c r="I15" s="100"/>
      <c r="J15" s="100"/>
    </row>
    <row r="16" spans="1:10" ht="24">
      <c r="A16" s="31" t="s">
        <v>49</v>
      </c>
      <c r="B16" s="32">
        <v>150</v>
      </c>
      <c r="C16" s="32">
        <v>180</v>
      </c>
      <c r="D16" s="34">
        <f>F16+G16</f>
        <v>842050</v>
      </c>
      <c r="E16" s="34" t="s">
        <v>44</v>
      </c>
      <c r="F16" s="34">
        <f>1000+37000+700000+10050+5000+89000</f>
        <v>842050</v>
      </c>
      <c r="G16" s="34"/>
      <c r="H16" s="34" t="s">
        <v>44</v>
      </c>
      <c r="I16" s="34" t="s">
        <v>44</v>
      </c>
      <c r="J16" s="34" t="s">
        <v>44</v>
      </c>
    </row>
    <row r="17" spans="1:11">
      <c r="A17" s="31" t="s">
        <v>50</v>
      </c>
      <c r="B17" s="32">
        <v>160</v>
      </c>
      <c r="C17" s="57">
        <v>180</v>
      </c>
      <c r="D17" s="34">
        <f>I17</f>
        <v>45000</v>
      </c>
      <c r="E17" s="34" t="s">
        <v>44</v>
      </c>
      <c r="F17" s="34" t="s">
        <v>44</v>
      </c>
      <c r="G17" s="34" t="s">
        <v>44</v>
      </c>
      <c r="H17" s="34" t="s">
        <v>44</v>
      </c>
      <c r="I17" s="34">
        <v>45000</v>
      </c>
      <c r="J17" s="34"/>
    </row>
    <row r="18" spans="1:11">
      <c r="A18" s="31" t="s">
        <v>51</v>
      </c>
      <c r="B18" s="32">
        <v>180</v>
      </c>
      <c r="C18" s="32" t="s">
        <v>44</v>
      </c>
      <c r="D18" s="34"/>
      <c r="E18" s="34" t="s">
        <v>44</v>
      </c>
      <c r="F18" s="34" t="s">
        <v>44</v>
      </c>
      <c r="G18" s="34" t="s">
        <v>44</v>
      </c>
      <c r="H18" s="34" t="s">
        <v>44</v>
      </c>
      <c r="I18" s="34"/>
      <c r="J18" s="34" t="s">
        <v>44</v>
      </c>
    </row>
    <row r="19" spans="1:11">
      <c r="A19" s="43" t="s">
        <v>52</v>
      </c>
      <c r="B19" s="44">
        <v>200</v>
      </c>
      <c r="C19" s="44" t="s">
        <v>44</v>
      </c>
      <c r="D19" s="45">
        <f>D20+D25+D27+D28+D30+D33+D34</f>
        <v>6463097.6200000001</v>
      </c>
      <c r="E19" s="45">
        <f t="shared" ref="E19:I19" si="0">E20+E25+E27+E28+E30+E33+E34</f>
        <v>5576047.6200000001</v>
      </c>
      <c r="F19" s="45">
        <f t="shared" si="0"/>
        <v>842050</v>
      </c>
      <c r="G19" s="45">
        <f t="shared" si="0"/>
        <v>0</v>
      </c>
      <c r="H19" s="45">
        <f t="shared" si="0"/>
        <v>0</v>
      </c>
      <c r="I19" s="45">
        <f t="shared" si="0"/>
        <v>45000</v>
      </c>
      <c r="J19" s="45"/>
    </row>
    <row r="20" spans="1:11" ht="24">
      <c r="A20" s="31" t="s">
        <v>53</v>
      </c>
      <c r="B20" s="32">
        <v>210</v>
      </c>
      <c r="C20" s="33"/>
      <c r="D20" s="34">
        <f>D21+D23+D24</f>
        <v>4982240</v>
      </c>
      <c r="E20" s="34">
        <f>E21+E23+E24</f>
        <v>4982240</v>
      </c>
      <c r="F20" s="34"/>
      <c r="G20" s="34"/>
      <c r="H20" s="34"/>
      <c r="I20" s="34"/>
      <c r="J20" s="34"/>
      <c r="K20" s="30"/>
    </row>
    <row r="21" spans="1:11">
      <c r="A21" s="47" t="s">
        <v>17</v>
      </c>
      <c r="B21" s="105">
        <v>211</v>
      </c>
      <c r="C21" s="105">
        <v>111</v>
      </c>
      <c r="D21" s="100">
        <f>E21+F21+G21+H21+I21+J21</f>
        <v>3841818</v>
      </c>
      <c r="E21" s="100">
        <v>3841818</v>
      </c>
      <c r="F21" s="100"/>
      <c r="G21" s="100"/>
      <c r="H21" s="100"/>
      <c r="I21" s="100"/>
      <c r="J21" s="100"/>
    </row>
    <row r="22" spans="1:11" ht="18.75" customHeight="1">
      <c r="A22" s="47" t="s">
        <v>54</v>
      </c>
      <c r="B22" s="105"/>
      <c r="C22" s="105"/>
      <c r="D22" s="113"/>
      <c r="E22" s="100"/>
      <c r="F22" s="100"/>
      <c r="G22" s="100"/>
      <c r="H22" s="100"/>
      <c r="I22" s="100"/>
      <c r="J22" s="100"/>
    </row>
    <row r="23" spans="1:11">
      <c r="A23" s="47" t="s">
        <v>94</v>
      </c>
      <c r="B23" s="32">
        <v>212</v>
      </c>
      <c r="C23" s="32">
        <v>112</v>
      </c>
      <c r="D23" s="34">
        <f>E23+F23+G23+H23+I23+J23</f>
        <v>20193</v>
      </c>
      <c r="E23" s="69">
        <v>20193</v>
      </c>
      <c r="F23" s="34"/>
      <c r="G23" s="34"/>
      <c r="H23" s="34"/>
      <c r="I23" s="34"/>
      <c r="J23" s="34"/>
    </row>
    <row r="24" spans="1:11" ht="24">
      <c r="A24" s="47" t="s">
        <v>55</v>
      </c>
      <c r="B24" s="32">
        <v>213</v>
      </c>
      <c r="C24" s="32">
        <v>119</v>
      </c>
      <c r="D24" s="34">
        <f>E24+F24+G24+H24+I24+J24</f>
        <v>1120229</v>
      </c>
      <c r="E24" s="69">
        <v>1120229</v>
      </c>
      <c r="F24" s="34"/>
      <c r="G24" s="34"/>
      <c r="H24" s="34"/>
      <c r="I24" s="34"/>
      <c r="J24" s="34"/>
    </row>
    <row r="25" spans="1:11" ht="24">
      <c r="A25" s="31" t="s">
        <v>56</v>
      </c>
      <c r="B25" s="32">
        <v>220</v>
      </c>
      <c r="C25" s="33"/>
      <c r="D25" s="34"/>
      <c r="E25" s="69"/>
      <c r="F25" s="34"/>
      <c r="G25" s="34"/>
      <c r="H25" s="34"/>
      <c r="I25" s="34"/>
      <c r="J25" s="34"/>
    </row>
    <row r="26" spans="1:11">
      <c r="A26" s="47" t="s">
        <v>17</v>
      </c>
      <c r="B26" s="32"/>
      <c r="C26" s="33"/>
      <c r="D26" s="34"/>
      <c r="E26" s="69"/>
      <c r="F26" s="34"/>
      <c r="G26" s="34"/>
      <c r="H26" s="34"/>
      <c r="I26" s="34"/>
      <c r="J26" s="34"/>
    </row>
    <row r="27" spans="1:11" ht="24">
      <c r="A27" s="31" t="s">
        <v>57</v>
      </c>
      <c r="B27" s="32">
        <v>230</v>
      </c>
      <c r="C27" s="68">
        <v>850</v>
      </c>
      <c r="D27" s="34">
        <f>E27+F27+G27+H27+I27+J27</f>
        <v>2024.12</v>
      </c>
      <c r="E27" s="69">
        <f>24.12+1000</f>
        <v>1024.1199999999999</v>
      </c>
      <c r="F27" s="34">
        <v>1000</v>
      </c>
      <c r="G27" s="34"/>
      <c r="H27" s="34"/>
      <c r="I27" s="34"/>
      <c r="J27" s="34"/>
    </row>
    <row r="28" spans="1:11">
      <c r="A28" s="47" t="s">
        <v>17</v>
      </c>
      <c r="B28" s="105">
        <v>231</v>
      </c>
      <c r="C28" s="105"/>
      <c r="D28" s="100"/>
      <c r="E28" s="100"/>
      <c r="F28" s="100"/>
      <c r="G28" s="100"/>
      <c r="H28" s="100"/>
      <c r="I28" s="100"/>
      <c r="J28" s="100"/>
    </row>
    <row r="29" spans="1:11" ht="24">
      <c r="A29" s="47" t="s">
        <v>58</v>
      </c>
      <c r="B29" s="105"/>
      <c r="C29" s="105"/>
      <c r="D29" s="100"/>
      <c r="E29" s="100"/>
      <c r="F29" s="100"/>
      <c r="G29" s="100"/>
      <c r="H29" s="100"/>
      <c r="I29" s="100"/>
      <c r="J29" s="100"/>
    </row>
    <row r="30" spans="1:11">
      <c r="A30" s="103" t="s">
        <v>95</v>
      </c>
      <c r="B30" s="105">
        <v>240</v>
      </c>
      <c r="C30" s="106"/>
      <c r="D30" s="100"/>
      <c r="E30" s="100"/>
      <c r="F30" s="100"/>
      <c r="G30" s="100"/>
      <c r="H30" s="100"/>
      <c r="I30" s="100"/>
      <c r="J30" s="100"/>
    </row>
    <row r="31" spans="1:11" ht="19.5" customHeight="1">
      <c r="A31" s="104"/>
      <c r="B31" s="105"/>
      <c r="C31" s="106"/>
      <c r="D31" s="100"/>
      <c r="E31" s="100"/>
      <c r="F31" s="100"/>
      <c r="G31" s="100"/>
      <c r="H31" s="100"/>
      <c r="I31" s="100"/>
      <c r="J31" s="100"/>
    </row>
    <row r="32" spans="1:11" ht="15.75" hidden="1" customHeight="1" thickBot="1">
      <c r="A32" s="104"/>
      <c r="B32" s="105"/>
      <c r="C32" s="106"/>
      <c r="D32" s="34">
        <f t="shared" ref="D32" si="1">E32+F32+G32+H32+I32</f>
        <v>0</v>
      </c>
      <c r="E32" s="100"/>
      <c r="F32" s="100"/>
      <c r="G32" s="100"/>
      <c r="H32" s="100"/>
      <c r="I32" s="100"/>
      <c r="J32" s="100"/>
    </row>
    <row r="33" spans="1:10" ht="36">
      <c r="A33" s="31" t="s">
        <v>59</v>
      </c>
      <c r="B33" s="32">
        <v>250</v>
      </c>
      <c r="C33" s="57"/>
      <c r="D33" s="34"/>
      <c r="E33" s="34"/>
      <c r="F33" s="34"/>
      <c r="G33" s="34"/>
      <c r="H33" s="34"/>
      <c r="I33" s="34"/>
      <c r="J33" s="34"/>
    </row>
    <row r="34" spans="1:10" ht="24">
      <c r="A34" s="31" t="s">
        <v>60</v>
      </c>
      <c r="B34" s="32">
        <v>260</v>
      </c>
      <c r="C34" s="32">
        <v>244</v>
      </c>
      <c r="D34" s="34">
        <f t="shared" ref="D34" si="2">E34+F34+G34+H34+I34</f>
        <v>1478833.5</v>
      </c>
      <c r="E34" s="34">
        <f>7498+161422.23+17100+49740.41+109740.24+15000+5000+22500+48881.72+15900.9+140000</f>
        <v>592783.5</v>
      </c>
      <c r="F34" s="34">
        <f>37000+700000+10050+5000+89000</f>
        <v>841050</v>
      </c>
      <c r="G34" s="34"/>
      <c r="H34" s="34"/>
      <c r="I34" s="34">
        <v>45000</v>
      </c>
      <c r="J34" s="34"/>
    </row>
    <row r="35" spans="1:10" ht="24">
      <c r="A35" s="31" t="s">
        <v>61</v>
      </c>
      <c r="B35" s="32">
        <v>300</v>
      </c>
      <c r="C35" s="32" t="s">
        <v>44</v>
      </c>
      <c r="D35" s="34"/>
      <c r="E35" s="50"/>
      <c r="F35" s="50"/>
      <c r="G35" s="50"/>
      <c r="H35" s="50"/>
      <c r="I35" s="50"/>
      <c r="J35" s="34"/>
    </row>
    <row r="36" spans="1:10">
      <c r="A36" s="103" t="s">
        <v>128</v>
      </c>
      <c r="B36" s="105">
        <v>310</v>
      </c>
      <c r="C36" s="105">
        <v>510</v>
      </c>
      <c r="D36" s="100"/>
      <c r="E36" s="99"/>
      <c r="F36" s="99"/>
      <c r="G36" s="99"/>
      <c r="H36" s="99"/>
      <c r="I36" s="99"/>
      <c r="J36" s="100"/>
    </row>
    <row r="37" spans="1:10">
      <c r="A37" s="110"/>
      <c r="B37" s="105"/>
      <c r="C37" s="105"/>
      <c r="D37" s="111"/>
      <c r="E37" s="99"/>
      <c r="F37" s="99"/>
      <c r="G37" s="99"/>
      <c r="H37" s="99"/>
      <c r="I37" s="99"/>
      <c r="J37" s="100"/>
    </row>
    <row r="38" spans="1:10">
      <c r="A38" s="31" t="s">
        <v>62</v>
      </c>
      <c r="B38" s="32">
        <v>320</v>
      </c>
      <c r="C38" s="33"/>
      <c r="D38" s="34"/>
      <c r="E38" s="50"/>
      <c r="F38" s="50"/>
      <c r="G38" s="50"/>
      <c r="H38" s="50"/>
      <c r="I38" s="50"/>
      <c r="J38" s="34"/>
    </row>
    <row r="39" spans="1:10" ht="24">
      <c r="A39" s="31" t="s">
        <v>63</v>
      </c>
      <c r="B39" s="32">
        <v>400</v>
      </c>
      <c r="C39" s="32" t="s">
        <v>44</v>
      </c>
      <c r="D39" s="34"/>
      <c r="E39" s="50"/>
      <c r="F39" s="50"/>
      <c r="G39" s="50"/>
      <c r="H39" s="50"/>
      <c r="I39" s="50"/>
      <c r="J39" s="34"/>
    </row>
    <row r="40" spans="1:10">
      <c r="A40" s="103" t="s">
        <v>129</v>
      </c>
      <c r="B40" s="105">
        <v>410</v>
      </c>
      <c r="C40" s="105">
        <v>610</v>
      </c>
      <c r="D40" s="100"/>
      <c r="E40" s="99"/>
      <c r="F40" s="99"/>
      <c r="G40" s="99"/>
      <c r="H40" s="99"/>
      <c r="I40" s="99"/>
      <c r="J40" s="100"/>
    </row>
    <row r="41" spans="1:10">
      <c r="A41" s="110"/>
      <c r="B41" s="105"/>
      <c r="C41" s="105"/>
      <c r="D41" s="111"/>
      <c r="E41" s="99"/>
      <c r="F41" s="99"/>
      <c r="G41" s="99"/>
      <c r="H41" s="99"/>
      <c r="I41" s="99"/>
      <c r="J41" s="100"/>
    </row>
    <row r="42" spans="1:10">
      <c r="A42" s="31" t="s">
        <v>64</v>
      </c>
      <c r="B42" s="32">
        <v>420</v>
      </c>
      <c r="C42" s="67"/>
      <c r="D42" s="66"/>
      <c r="E42" s="50"/>
      <c r="F42" s="65"/>
      <c r="G42" s="50"/>
      <c r="H42" s="50"/>
      <c r="I42" s="50"/>
      <c r="J42" s="34"/>
    </row>
    <row r="43" spans="1:10">
      <c r="A43" s="31" t="s">
        <v>65</v>
      </c>
      <c r="B43" s="32">
        <v>500</v>
      </c>
      <c r="C43" s="32" t="s">
        <v>44</v>
      </c>
      <c r="D43" s="34"/>
      <c r="E43" s="50"/>
      <c r="F43" s="50"/>
      <c r="G43" s="50"/>
      <c r="H43" s="50"/>
      <c r="I43" s="50"/>
      <c r="J43" s="34"/>
    </row>
    <row r="44" spans="1:10">
      <c r="A44" s="31" t="s">
        <v>66</v>
      </c>
      <c r="B44" s="32">
        <v>600</v>
      </c>
      <c r="C44" s="32" t="s">
        <v>44</v>
      </c>
      <c r="D44" s="34"/>
      <c r="E44" s="50"/>
      <c r="F44" s="50"/>
      <c r="G44" s="50"/>
      <c r="H44" s="50"/>
      <c r="I44" s="50"/>
      <c r="J44" s="34"/>
    </row>
    <row r="45" spans="1:10">
      <c r="D45" s="30"/>
      <c r="E45" s="30"/>
      <c r="F45" s="30"/>
      <c r="G45" s="30"/>
      <c r="H45" s="30"/>
      <c r="I45" s="30"/>
      <c r="J45" s="30"/>
    </row>
    <row r="46" spans="1:10">
      <c r="D46" s="30"/>
      <c r="E46" s="30"/>
      <c r="F46" s="30"/>
      <c r="G46" s="30"/>
      <c r="H46" s="30"/>
      <c r="I46" s="30"/>
      <c r="J46" s="30"/>
    </row>
  </sheetData>
  <mergeCells count="80">
    <mergeCell ref="A36:A37"/>
    <mergeCell ref="D36:D37"/>
    <mergeCell ref="A40:A41"/>
    <mergeCell ref="D40:D41"/>
    <mergeCell ref="D10:D11"/>
    <mergeCell ref="D14:D15"/>
    <mergeCell ref="B10:B11"/>
    <mergeCell ref="C10:C11"/>
    <mergeCell ref="B21:B22"/>
    <mergeCell ref="C21:C22"/>
    <mergeCell ref="D21:D22"/>
    <mergeCell ref="A4:A7"/>
    <mergeCell ref="B4:B7"/>
    <mergeCell ref="C4:C7"/>
    <mergeCell ref="D4:J4"/>
    <mergeCell ref="D5:D7"/>
    <mergeCell ref="E5:J5"/>
    <mergeCell ref="E6:E7"/>
    <mergeCell ref="F6:F7"/>
    <mergeCell ref="G6:G7"/>
    <mergeCell ref="H6:H7"/>
    <mergeCell ref="I6:J6"/>
    <mergeCell ref="J10:J11"/>
    <mergeCell ref="A14:A15"/>
    <mergeCell ref="B14:B15"/>
    <mergeCell ref="C14:C15"/>
    <mergeCell ref="F14:F15"/>
    <mergeCell ref="G14:G15"/>
    <mergeCell ref="E14:E15"/>
    <mergeCell ref="H14:H15"/>
    <mergeCell ref="I14:I15"/>
    <mergeCell ref="J14:J15"/>
    <mergeCell ref="E10:E11"/>
    <mergeCell ref="F10:F11"/>
    <mergeCell ref="G10:G11"/>
    <mergeCell ref="H10:H11"/>
    <mergeCell ref="I10:I11"/>
    <mergeCell ref="J21:J22"/>
    <mergeCell ref="B28:B29"/>
    <mergeCell ref="C28:C29"/>
    <mergeCell ref="D28:D29"/>
    <mergeCell ref="E28:E29"/>
    <mergeCell ref="F28:F29"/>
    <mergeCell ref="G28:G29"/>
    <mergeCell ref="H28:H29"/>
    <mergeCell ref="I28:I29"/>
    <mergeCell ref="E21:E22"/>
    <mergeCell ref="F21:F22"/>
    <mergeCell ref="G21:G22"/>
    <mergeCell ref="H21:H22"/>
    <mergeCell ref="I21:I22"/>
    <mergeCell ref="E36:E37"/>
    <mergeCell ref="F36:F37"/>
    <mergeCell ref="G36:G37"/>
    <mergeCell ref="J28:J29"/>
    <mergeCell ref="B30:B32"/>
    <mergeCell ref="C30:C32"/>
    <mergeCell ref="E30:E32"/>
    <mergeCell ref="F30:F32"/>
    <mergeCell ref="G30:G32"/>
    <mergeCell ref="H30:H32"/>
    <mergeCell ref="I30:I32"/>
    <mergeCell ref="J30:J32"/>
    <mergeCell ref="D30:D31"/>
    <mergeCell ref="I40:I41"/>
    <mergeCell ref="J40:J41"/>
    <mergeCell ref="A1:J1"/>
    <mergeCell ref="A2:J2"/>
    <mergeCell ref="A30:A32"/>
    <mergeCell ref="H36:H37"/>
    <mergeCell ref="I36:I37"/>
    <mergeCell ref="J36:J37"/>
    <mergeCell ref="B40:B41"/>
    <mergeCell ref="C40:C41"/>
    <mergeCell ref="E40:E41"/>
    <mergeCell ref="F40:F41"/>
    <mergeCell ref="G40:G41"/>
    <mergeCell ref="H40:H41"/>
    <mergeCell ref="B36:B37"/>
    <mergeCell ref="C36:C37"/>
  </mergeCells>
  <pageMargins left="0.7" right="0.7" top="0.75" bottom="0.75" header="0.3" footer="0.3"/>
  <pageSetup paperSize="9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1"/>
  <sheetViews>
    <sheetView topLeftCell="A2" zoomScaleNormal="100" workbookViewId="0">
      <selection activeCell="G12" sqref="G12"/>
    </sheetView>
  </sheetViews>
  <sheetFormatPr defaultRowHeight="15"/>
  <cols>
    <col min="1" max="14" width="10.7109375" customWidth="1"/>
  </cols>
  <sheetData>
    <row r="1" spans="1:12">
      <c r="A1" s="114" t="s">
        <v>67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</row>
    <row r="2" spans="1:12">
      <c r="E2" s="114" t="s">
        <v>150</v>
      </c>
      <c r="F2" s="115"/>
      <c r="G2" s="115"/>
      <c r="H2" s="115"/>
    </row>
    <row r="3" spans="1:12">
      <c r="L3" s="5" t="s">
        <v>68</v>
      </c>
    </row>
    <row r="4" spans="1:12">
      <c r="A4" s="116" t="s">
        <v>14</v>
      </c>
      <c r="B4" s="109" t="s">
        <v>33</v>
      </c>
      <c r="C4" s="116" t="s">
        <v>69</v>
      </c>
      <c r="D4" s="116" t="s">
        <v>70</v>
      </c>
      <c r="E4" s="116"/>
      <c r="F4" s="116"/>
      <c r="G4" s="116"/>
      <c r="H4" s="116"/>
      <c r="I4" s="116"/>
      <c r="J4" s="116"/>
      <c r="K4" s="116"/>
      <c r="L4" s="116"/>
    </row>
    <row r="5" spans="1:12">
      <c r="A5" s="116"/>
      <c r="B5" s="109"/>
      <c r="C5" s="116"/>
      <c r="D5" s="116" t="s">
        <v>71</v>
      </c>
      <c r="E5" s="116"/>
      <c r="F5" s="116"/>
      <c r="G5" s="116" t="s">
        <v>19</v>
      </c>
      <c r="H5" s="116"/>
      <c r="I5" s="116"/>
      <c r="J5" s="116"/>
      <c r="K5" s="116"/>
      <c r="L5" s="116"/>
    </row>
    <row r="6" spans="1:12">
      <c r="A6" s="116"/>
      <c r="B6" s="109"/>
      <c r="C6" s="116"/>
      <c r="D6" s="116"/>
      <c r="E6" s="116"/>
      <c r="F6" s="116"/>
      <c r="G6" s="116" t="s">
        <v>72</v>
      </c>
      <c r="H6" s="116"/>
      <c r="I6" s="116"/>
      <c r="J6" s="116" t="s">
        <v>73</v>
      </c>
      <c r="K6" s="116"/>
      <c r="L6" s="116"/>
    </row>
    <row r="7" spans="1:12" ht="48">
      <c r="A7" s="116"/>
      <c r="B7" s="109"/>
      <c r="C7" s="116"/>
      <c r="D7" s="53" t="s">
        <v>74</v>
      </c>
      <c r="E7" s="53" t="s">
        <v>75</v>
      </c>
      <c r="F7" s="53" t="s">
        <v>76</v>
      </c>
      <c r="G7" s="53" t="s">
        <v>74</v>
      </c>
      <c r="H7" s="53" t="s">
        <v>75</v>
      </c>
      <c r="I7" s="53" t="s">
        <v>76</v>
      </c>
      <c r="J7" s="53" t="s">
        <v>74</v>
      </c>
      <c r="K7" s="53" t="s">
        <v>77</v>
      </c>
      <c r="L7" s="53" t="s">
        <v>77</v>
      </c>
    </row>
    <row r="8" spans="1:12">
      <c r="A8" s="53">
        <v>1</v>
      </c>
      <c r="B8" s="42">
        <v>2</v>
      </c>
      <c r="C8" s="53">
        <v>3</v>
      </c>
      <c r="D8" s="53">
        <v>4</v>
      </c>
      <c r="E8" s="53">
        <v>5</v>
      </c>
      <c r="F8" s="53">
        <v>6</v>
      </c>
      <c r="G8" s="53">
        <v>7</v>
      </c>
      <c r="H8" s="53">
        <v>8</v>
      </c>
      <c r="I8" s="53">
        <v>9</v>
      </c>
      <c r="J8" s="53">
        <v>10</v>
      </c>
      <c r="K8" s="53">
        <v>11</v>
      </c>
      <c r="L8" s="53">
        <v>12</v>
      </c>
    </row>
    <row r="9" spans="1:12" ht="72">
      <c r="A9" s="54" t="s">
        <v>78</v>
      </c>
      <c r="B9" s="48">
        <v>1</v>
      </c>
      <c r="C9" s="55" t="s">
        <v>44</v>
      </c>
      <c r="D9" s="49">
        <f>D11</f>
        <v>1478833.5</v>
      </c>
      <c r="E9" s="56">
        <f t="shared" ref="E9:I9" si="0">E11</f>
        <v>602465.1</v>
      </c>
      <c r="F9" s="56">
        <f t="shared" si="0"/>
        <v>598883.96</v>
      </c>
      <c r="G9" s="56">
        <f t="shared" si="0"/>
        <v>1478833.5</v>
      </c>
      <c r="H9" s="56">
        <f t="shared" si="0"/>
        <v>602465.1</v>
      </c>
      <c r="I9" s="56">
        <f t="shared" si="0"/>
        <v>598883.96</v>
      </c>
      <c r="J9" s="55"/>
      <c r="K9" s="55"/>
      <c r="L9" s="55"/>
    </row>
    <row r="10" spans="1:12" ht="96">
      <c r="A10" s="54" t="s">
        <v>79</v>
      </c>
      <c r="B10" s="48">
        <v>1001</v>
      </c>
      <c r="C10" s="55" t="s">
        <v>44</v>
      </c>
      <c r="D10" s="55"/>
      <c r="E10" s="55"/>
      <c r="F10" s="55"/>
      <c r="G10" s="55"/>
      <c r="H10" s="55"/>
      <c r="I10" s="55"/>
      <c r="J10" s="55"/>
      <c r="K10" s="55"/>
      <c r="L10" s="55"/>
    </row>
    <row r="11" spans="1:12" ht="72">
      <c r="A11" s="54" t="s">
        <v>80</v>
      </c>
      <c r="B11" s="48">
        <v>2001</v>
      </c>
      <c r="C11" s="54"/>
      <c r="D11" s="56">
        <v>1478833.5</v>
      </c>
      <c r="E11" s="56">
        <v>602465.1</v>
      </c>
      <c r="F11" s="56">
        <v>598883.96</v>
      </c>
      <c r="G11" s="56">
        <v>1478833.5</v>
      </c>
      <c r="H11" s="56">
        <v>602465.1</v>
      </c>
      <c r="I11" s="56">
        <v>598883.96</v>
      </c>
      <c r="J11" s="55"/>
      <c r="K11" s="55"/>
      <c r="L11" s="55"/>
    </row>
  </sheetData>
  <mergeCells count="10">
    <mergeCell ref="A1:L1"/>
    <mergeCell ref="E2:H2"/>
    <mergeCell ref="J6:L6"/>
    <mergeCell ref="A4:A7"/>
    <mergeCell ref="B4:B7"/>
    <mergeCell ref="C4:C7"/>
    <mergeCell ref="D4:L4"/>
    <mergeCell ref="D5:F6"/>
    <mergeCell ref="G5:L5"/>
    <mergeCell ref="G6:I6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2"/>
  <sheetViews>
    <sheetView tabSelected="1" zoomScaleNormal="100" zoomScaleSheetLayoutView="100" workbookViewId="0">
      <selection activeCell="A32" sqref="A32"/>
    </sheetView>
  </sheetViews>
  <sheetFormatPr defaultRowHeight="12.75"/>
  <cols>
    <col min="1" max="1" width="47" style="39" customWidth="1"/>
    <col min="2" max="2" width="16" style="39" customWidth="1"/>
    <col min="3" max="3" width="22.42578125" style="39" customWidth="1"/>
    <col min="4" max="16384" width="9.140625" style="39"/>
  </cols>
  <sheetData>
    <row r="1" spans="1:3">
      <c r="A1" s="93" t="s">
        <v>81</v>
      </c>
      <c r="B1" s="117"/>
      <c r="C1" s="117"/>
    </row>
    <row r="2" spans="1:3">
      <c r="A2" s="93" t="s">
        <v>130</v>
      </c>
      <c r="B2" s="118"/>
      <c r="C2" s="118"/>
    </row>
    <row r="3" spans="1:3">
      <c r="A3" s="41"/>
      <c r="C3" s="35" t="s">
        <v>82</v>
      </c>
    </row>
    <row r="4" spans="1:3" ht="38.25">
      <c r="A4" s="36" t="s">
        <v>14</v>
      </c>
      <c r="B4" s="37" t="s">
        <v>33</v>
      </c>
      <c r="C4" s="36" t="s">
        <v>83</v>
      </c>
    </row>
    <row r="5" spans="1:3">
      <c r="A5" s="36">
        <v>1</v>
      </c>
      <c r="B5" s="37">
        <v>2</v>
      </c>
      <c r="C5" s="36">
        <v>3</v>
      </c>
    </row>
    <row r="6" spans="1:3">
      <c r="A6" s="38" t="s">
        <v>65</v>
      </c>
      <c r="B6" s="37">
        <v>10</v>
      </c>
      <c r="C6" s="38"/>
    </row>
    <row r="7" spans="1:3">
      <c r="A7" s="38" t="s">
        <v>66</v>
      </c>
      <c r="B7" s="37">
        <v>20</v>
      </c>
      <c r="C7" s="38"/>
    </row>
    <row r="8" spans="1:3">
      <c r="A8" s="38" t="s">
        <v>84</v>
      </c>
      <c r="B8" s="37">
        <v>30</v>
      </c>
      <c r="C8" s="38"/>
    </row>
    <row r="9" spans="1:3">
      <c r="A9" s="38" t="s">
        <v>85</v>
      </c>
      <c r="B9" s="37">
        <v>40</v>
      </c>
      <c r="C9" s="38"/>
    </row>
    <row r="10" spans="1:3">
      <c r="A10" s="51"/>
      <c r="B10" s="12"/>
      <c r="C10" s="52"/>
    </row>
    <row r="11" spans="1:3">
      <c r="A11" s="93" t="s">
        <v>86</v>
      </c>
      <c r="B11" s="117"/>
      <c r="C11" s="117"/>
    </row>
    <row r="12" spans="1:3">
      <c r="A12" s="35"/>
      <c r="B12" s="12"/>
      <c r="C12" s="52"/>
    </row>
    <row r="13" spans="1:3">
      <c r="A13" s="119" t="s">
        <v>87</v>
      </c>
      <c r="B13" s="120"/>
      <c r="C13" s="120"/>
    </row>
    <row r="14" spans="1:3">
      <c r="A14" s="36" t="s">
        <v>14</v>
      </c>
      <c r="B14" s="37" t="s">
        <v>33</v>
      </c>
      <c r="C14" s="36" t="s">
        <v>88</v>
      </c>
    </row>
    <row r="15" spans="1:3">
      <c r="A15" s="36">
        <v>1</v>
      </c>
      <c r="B15" s="37">
        <v>2</v>
      </c>
      <c r="C15" s="36">
        <v>3</v>
      </c>
    </row>
    <row r="16" spans="1:3">
      <c r="A16" s="38" t="s">
        <v>89</v>
      </c>
      <c r="B16" s="37">
        <v>10</v>
      </c>
      <c r="C16" s="38"/>
    </row>
    <row r="17" spans="1:3" ht="51">
      <c r="A17" s="38" t="s">
        <v>90</v>
      </c>
      <c r="B17" s="37">
        <v>20</v>
      </c>
      <c r="C17" s="38"/>
    </row>
    <row r="18" spans="1:3" ht="25.5">
      <c r="A18" s="38" t="s">
        <v>91</v>
      </c>
      <c r="B18" s="37">
        <v>30</v>
      </c>
      <c r="C18" s="38"/>
    </row>
    <row r="20" spans="1:3" ht="27" customHeight="1">
      <c r="A20" s="24" t="s">
        <v>122</v>
      </c>
      <c r="B20" s="40"/>
      <c r="C20" s="40" t="s">
        <v>139</v>
      </c>
    </row>
    <row r="21" spans="1:3" ht="19.5" customHeight="1">
      <c r="B21" s="39" t="s">
        <v>3</v>
      </c>
      <c r="C21" s="39" t="s">
        <v>4</v>
      </c>
    </row>
    <row r="22" spans="1:3" ht="26.25" customHeight="1">
      <c r="A22" s="39" t="s">
        <v>92</v>
      </c>
      <c r="B22" s="40"/>
      <c r="C22" s="40" t="s">
        <v>123</v>
      </c>
    </row>
    <row r="23" spans="1:3" ht="19.5" customHeight="1">
      <c r="B23" s="39" t="s">
        <v>3</v>
      </c>
      <c r="C23" s="39" t="s">
        <v>4</v>
      </c>
    </row>
    <row r="24" spans="1:3" ht="27" customHeight="1">
      <c r="A24" s="39" t="s">
        <v>124</v>
      </c>
      <c r="B24" s="40"/>
      <c r="C24" s="40" t="s">
        <v>125</v>
      </c>
    </row>
    <row r="25" spans="1:3" ht="19.5" customHeight="1">
      <c r="B25" s="39" t="s">
        <v>3</v>
      </c>
      <c r="C25" s="39" t="s">
        <v>4</v>
      </c>
    </row>
    <row r="26" spans="1:3" ht="27" customHeight="1">
      <c r="A26" s="39" t="s">
        <v>93</v>
      </c>
      <c r="B26" s="40"/>
      <c r="C26" s="40" t="s">
        <v>126</v>
      </c>
    </row>
    <row r="27" spans="1:3" ht="19.5" customHeight="1">
      <c r="B27" s="39" t="s">
        <v>3</v>
      </c>
      <c r="C27" s="39" t="s">
        <v>4</v>
      </c>
    </row>
    <row r="29" spans="1:3">
      <c r="B29" s="41"/>
      <c r="C29" s="41"/>
    </row>
    <row r="30" spans="1:3">
      <c r="A30" s="39" t="s">
        <v>127</v>
      </c>
      <c r="B30" s="41"/>
      <c r="C30" s="41"/>
    </row>
    <row r="32" spans="1:3">
      <c r="A32" s="39" t="s">
        <v>146</v>
      </c>
    </row>
  </sheetData>
  <mergeCells count="4">
    <mergeCell ref="A1:C1"/>
    <mergeCell ref="A2:C2"/>
    <mergeCell ref="A11:C11"/>
    <mergeCell ref="A13:C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титульный</vt:lpstr>
      <vt:lpstr>сведения</vt:lpstr>
      <vt:lpstr>раздел 2</vt:lpstr>
      <vt:lpstr>раздел 3</vt:lpstr>
      <vt:lpstr>раздел 4</vt:lpstr>
      <vt:lpstr>разделы 5-6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2017-08-07T12:43:52Z</dcterms:modified>
</cp:coreProperties>
</file>